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sato\Desktop\"/>
    </mc:Choice>
  </mc:AlternateContent>
  <workbookProtection workbookPassword="A1DB" lockStructure="1"/>
  <bookViews>
    <workbookView xWindow="240" yWindow="105" windowWidth="14940" windowHeight="9225" tabRatio="8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1" i="9" l="1"/>
  <c r="AO32" i="9"/>
  <c r="AO31" i="9"/>
  <c r="W33" i="9"/>
  <c r="W32" i="9"/>
  <c r="W31" i="9"/>
  <c r="CQ40" i="9"/>
  <c r="CQ39" i="9"/>
  <c r="CO39" i="9" s="1"/>
  <c r="CQ38" i="9"/>
  <c r="CO38" i="9" s="1"/>
  <c r="CQ37" i="9"/>
  <c r="CO37" i="9"/>
  <c r="CQ36" i="9"/>
  <c r="CQ35" i="9"/>
  <c r="CO35" i="9" s="1"/>
  <c r="CQ34" i="9"/>
  <c r="CO34" i="9" s="1"/>
  <c r="CQ33" i="9"/>
  <c r="CO33" i="9"/>
  <c r="CQ32" i="9"/>
  <c r="CQ31" i="9"/>
  <c r="DG40" i="9"/>
  <c r="DG39" i="9"/>
  <c r="DG38" i="9"/>
  <c r="DG37" i="9"/>
  <c r="DG36" i="9"/>
  <c r="DG35" i="9"/>
  <c r="DG34" i="9"/>
  <c r="DG33" i="9"/>
  <c r="DG32" i="9"/>
  <c r="DG31" i="9"/>
  <c r="BY40" i="9"/>
  <c r="BW40" i="9" s="1"/>
  <c r="BY39" i="9"/>
  <c r="BY38" i="9"/>
  <c r="BY37" i="9"/>
  <c r="BY36" i="9"/>
  <c r="BW36" i="9" s="1"/>
  <c r="BY35" i="9"/>
  <c r="BY34" i="9"/>
  <c r="BY33" i="9"/>
  <c r="BY32" i="9"/>
  <c r="BW32" i="9" s="1"/>
  <c r="BY31" i="9"/>
  <c r="E40" i="9"/>
  <c r="C40" i="9" s="1"/>
  <c r="E39" i="9"/>
  <c r="C39" i="9"/>
  <c r="E38" i="9"/>
  <c r="E37" i="9"/>
  <c r="C37" i="9" s="1"/>
  <c r="E36" i="9"/>
  <c r="C36" i="9" s="1"/>
  <c r="E35" i="9"/>
  <c r="C35" i="9"/>
  <c r="E34" i="9"/>
  <c r="E33" i="9"/>
  <c r="C33" i="9" s="1"/>
  <c r="E32" i="9"/>
  <c r="C32" i="9" s="1"/>
  <c r="E31" i="9"/>
  <c r="C31" i="9"/>
  <c r="C34" i="9"/>
  <c r="C38" i="9"/>
  <c r="U34" i="9"/>
  <c r="U35" i="9"/>
  <c r="U36" i="9"/>
  <c r="U37" i="9"/>
  <c r="U38" i="9"/>
  <c r="U39" i="9"/>
  <c r="U40" i="9"/>
  <c r="AM33" i="9"/>
  <c r="AM34" i="9"/>
  <c r="AM35" i="9"/>
  <c r="AM36" i="9"/>
  <c r="AM37" i="9"/>
  <c r="AM38" i="9"/>
  <c r="AM39" i="9"/>
  <c r="AM40" i="9"/>
  <c r="BW31" i="9"/>
  <c r="BE32" i="9"/>
  <c r="CO32" i="9"/>
  <c r="BE33" i="9"/>
  <c r="BW33" i="9"/>
  <c r="BE34" i="9"/>
  <c r="BW34" i="9"/>
  <c r="BE35" i="9"/>
  <c r="BW35" i="9"/>
  <c r="BE36" i="9"/>
  <c r="CO36" i="9"/>
  <c r="BE37" i="9"/>
  <c r="BW37" i="9"/>
  <c r="BE38" i="9"/>
  <c r="BW38" i="9"/>
  <c r="BE39" i="9"/>
  <c r="BW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c r="CO31" i="9" l="1"/>
  <c r="AM31" i="9"/>
  <c r="AM32" i="9" s="1"/>
  <c r="BE31" i="9"/>
</calcChain>
</file>

<file path=xl/sharedStrings.xml><?xml version="1.0" encoding="utf-8"?>
<sst xmlns="http://schemas.openxmlformats.org/spreadsheetml/2006/main" count="957" uniqueCount="579">
  <si>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</si>
  <si>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</si>
  <si>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</si>
  <si>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</si>
  <si>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</si>
  <si>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</si>
  <si>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</si>
  <si>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</si>
  <si>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</si>
  <si>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</si>
  <si>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</si>
  <si>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</si>
  <si>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</si>
  <si>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</si>
  <si>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</si>
  <si>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</si>
  <si>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</si>
  <si>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</si>
  <si>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</si>
  <si>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</si>
  <si>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</si>
  <si>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</si>
  <si>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</si>
  <si>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</si>
  <si>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</si>
  <si>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</si>
  <si>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</si>
  <si>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</si>
  <si>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</si>
  <si>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</si>
  <si>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</si>
  <si>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</si>
  <si>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</si>
  <si>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</si>
  <si>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</si>
  <si>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</si>
  <si>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</si>
  <si>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</si>
  <si>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</si>
  <si>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</si>
  <si>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</si>
  <si>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</si>
  <si>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</si>
  <si>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</si>
  <si>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</si>
  <si>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</si>
  <si>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</si>
  <si>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</si>
  <si>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</si>
  <si>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</si>
  <si>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</si>
  <si>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</si>
  <si>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</si>
  <si>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</si>
  <si>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</si>
  <si>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6.84</t>
  </si>
  <si>
    <t>▲ 2.21</t>
  </si>
  <si>
    <t>水道事業会計</t>
  </si>
  <si>
    <t>一般会計</t>
  </si>
  <si>
    <t>病院事業会計</t>
  </si>
  <si>
    <t>国民健康保険特別会計</t>
  </si>
  <si>
    <t>下水道特別会計</t>
  </si>
  <si>
    <t>介護保険特別会計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</si>
  <si>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</si>
  <si>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</si>
  <si>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</si>
  <si>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</si>
  <si>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</si>
  <si>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</si>
  <si>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</si>
  <si>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</si>
  <si>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</si>
  <si>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</si>
  <si>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</si>
  <si>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</si>
  <si>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</si>
  <si>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</si>
  <si>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</si>
  <si>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</si>
  <si>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</si>
  <si>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</si>
  <si>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</si>
  <si>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</si>
  <si>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</si>
  <si>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</si>
  <si>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</si>
  <si>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</si>
  <si>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</si>
  <si>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</si>
  <si>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</si>
  <si>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</si>
  <si>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</si>
  <si>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</si>
  <si>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</si>
  <si>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</si>
  <si>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</si>
  <si>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</si>
  <si>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</si>
  <si>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</si>
  <si>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</si>
  <si>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</si>
  <si>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</si>
  <si>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</si>
  <si>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</si>
  <si>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</si>
  <si>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</si>
  <si>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</si>
  <si>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</si>
  <si>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</si>
  <si>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</si>
  <si>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</si>
  <si>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</si>
  <si>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</si>
  <si>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</si>
  <si>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</si>
  <si>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</si>
  <si>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</si>
  <si>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</si>
  <si>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</si>
  <si>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</si>
  <si>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</si>
  <si>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</si>
  <si>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</si>
  <si>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</si>
  <si>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</si>
  <si>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</si>
  <si>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</si>
  <si>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</si>
  <si>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</si>
  <si>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</si>
  <si>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</si>
  <si>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</si>
  <si>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</si>
  <si>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</si>
  <si>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</si>
  <si>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</si>
  <si>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</si>
  <si>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</si>
  <si>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</si>
  <si>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新潟県</t>
    <phoneticPr fontId="22"/>
  </si>
  <si>
    <t>市町村類型</t>
    <phoneticPr fontId="22"/>
  </si>
  <si>
    <t>Ⅱ－２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</si>
  <si>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</si>
  <si>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</si>
  <si>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</si>
  <si>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</si>
  <si>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</si>
  <si>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</si>
  <si>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</si>
  <si>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</si>
  <si>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</si>
  <si>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</si>
  <si>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</si>
  <si>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</si>
  <si>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湯沢町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</si>
  <si>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</si>
  <si>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</si>
  <si>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</si>
  <si>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</si>
  <si>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</si>
  <si>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</si>
  <si>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</si>
  <si>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</si>
  <si>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</si>
  <si>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</si>
  <si>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</si>
  <si>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</si>
  <si>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</si>
  <si>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</si>
  <si>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</si>
  <si>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</si>
  <si>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</si>
  <si>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</si>
  <si>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</si>
  <si>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</si>
  <si>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</si>
  <si>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</si>
  <si>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</si>
  <si>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</si>
  <si>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</si>
  <si>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</si>
  <si>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-3.6</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</si>
  <si>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</si>
  <si>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</si>
  <si>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</si>
  <si>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</si>
  <si>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</si>
  <si>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</si>
  <si>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</si>
  <si>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</si>
  <si>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</si>
  <si>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</si>
  <si>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</si>
  <si>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</si>
  <si>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</si>
  <si>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</si>
  <si>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</si>
  <si>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</si>
  <si>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</si>
  <si>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</si>
  <si>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</si>
  <si>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</si>
  <si>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</si>
  <si>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</si>
  <si>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-0.1</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</si>
  <si>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</si>
  <si>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</si>
  <si>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</si>
  <si>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</si>
  <si>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</si>
  <si>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</si>
  <si>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</si>
  <si>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</si>
  <si>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</si>
  <si>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</si>
  <si>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</si>
  <si>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</si>
  <si>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</si>
  <si>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</si>
  <si>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</si>
  <si>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</si>
  <si>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</si>
  <si>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</si>
  <si>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</si>
  <si>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</si>
  <si>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</si>
  <si>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</si>
  <si>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</si>
  <si>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</si>
  <si>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</si>
  <si>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</si>
  <si>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</si>
  <si>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</si>
  <si>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</si>
  <si>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</si>
  <si>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</si>
  <si>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</si>
  <si>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</si>
  <si>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</si>
  <si>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</si>
  <si>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</si>
  <si>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</si>
  <si>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</si>
  <si>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</si>
  <si>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</si>
  <si>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</si>
  <si>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</si>
  <si>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98.7                 ( 91.2 )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</si>
  <si>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</si>
  <si>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</si>
  <si>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</si>
  <si>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</si>
  <si>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</si>
  <si>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</si>
  <si>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</si>
  <si>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</si>
  <si>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</si>
  <si>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</si>
  <si>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</si>
  <si>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</si>
  <si>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</si>
  <si>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</si>
  <si>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</si>
  <si>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</si>
  <si>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</si>
  <si>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</si>
  <si>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</si>
  <si>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</si>
  <si>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</si>
  <si>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</si>
  <si>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</si>
  <si>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</si>
  <si>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</si>
  <si>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</si>
  <si>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</si>
  <si>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</si>
  <si>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</si>
  <si>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</si>
  <si>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</si>
  <si>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</si>
  <si>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</si>
  <si>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</si>
  <si>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</si>
  <si>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</si>
  <si>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</si>
  <si>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</si>
  <si>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</si>
  <si>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</si>
  <si>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</si>
  <si>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</si>
  <si>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</si>
  <si>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</si>
  <si>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</si>
  <si>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</si>
  <si>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</si>
  <si>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</si>
  <si>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</si>
  <si>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</si>
  <si>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</si>
  <si>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</si>
  <si>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</si>
  <si>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</si>
  <si>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</si>
  <si>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</si>
  <si>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</si>
  <si>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</si>
  <si>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</si>
  <si>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</si>
  <si>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</si>
  <si>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</si>
  <si>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</si>
  <si>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</si>
  <si>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</si>
  <si>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</si>
  <si>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</si>
  <si>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</si>
  <si>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</si>
  <si>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</si>
  <si>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</si>
  <si>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</si>
  <si>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</si>
  <si>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</si>
  <si>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</si>
  <si>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</si>
  <si>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</si>
  <si>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</si>
  <si>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</si>
  <si>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</si>
  <si>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</si>
  <si>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</si>
  <si>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</si>
  <si>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</si>
  <si>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</si>
  <si>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</si>
  <si>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</si>
  <si>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</si>
  <si>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</si>
  <si>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</si>
  <si>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</si>
  <si>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</si>
  <si>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</si>
  <si>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</si>
  <si>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</si>
  <si>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</si>
  <si>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</si>
  <si>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</si>
  <si>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</si>
  <si>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</si>
  <si>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</si>
  <si>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</si>
  <si>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</si>
  <si>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</si>
  <si>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</si>
  <si>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</si>
  <si>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</si>
  <si>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</si>
  <si>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</si>
  <si>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</si>
  <si>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</si>
  <si>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</si>
  <si>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</si>
  <si>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</si>
  <si>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</si>
  <si>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</si>
  <si>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</si>
  <si>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</si>
  <si>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</si>
  <si>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</si>
  <si>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</si>
  <si>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</si>
  <si>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</si>
  <si>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</si>
  <si>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</si>
  <si>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</si>
  <si>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</si>
  <si>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</si>
  <si>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</si>
  <si>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</si>
  <si>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</si>
  <si>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</si>
  <si>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</si>
  <si>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</si>
  <si>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</si>
  <si>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</si>
  <si>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</si>
  <si>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</si>
  <si>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</si>
  <si>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</si>
  <si>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</si>
  <si>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</si>
  <si>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</si>
  <si>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</si>
  <si>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</si>
  <si>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</si>
  <si>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</si>
  <si>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新潟県湯沢町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</si>
  <si>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</si>
  <si>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</si>
  <si>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</si>
  <si>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</si>
  <si>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</si>
  <si>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</si>
  <si>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</si>
  <si>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</si>
  <si>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</si>
  <si>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</si>
  <si>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</si>
  <si>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</si>
  <si>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</si>
  <si>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</si>
  <si>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</si>
  <si>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</si>
  <si>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</si>
  <si>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</si>
  <si>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</si>
  <si>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</si>
  <si>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</si>
  <si>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</si>
  <si>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</si>
  <si>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病院</t>
    <phoneticPr fontId="34"/>
  </si>
  <si>
    <t>簡易水道</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</si>
  <si>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</si>
  <si>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</si>
  <si>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</si>
  <si>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</si>
  <si>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</si>
  <si>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</si>
  <si>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</si>
  <si>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</si>
  <si>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</si>
  <si>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新潟県湯沢町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</si>
  <si>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</si>
  <si>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</si>
  <si>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</si>
  <si>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</si>
  <si>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</si>
  <si>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</si>
  <si>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</si>
  <si>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</si>
  <si>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</si>
  <si>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</si>
  <si>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</si>
  <si>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</si>
  <si>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</si>
  <si>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</si>
  <si>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</si>
  <si>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</si>
  <si>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</si>
  <si>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</si>
  <si>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</si>
  <si>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</si>
  <si>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</si>
  <si>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</si>
  <si>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</si>
  <si>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</si>
  <si>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</si>
  <si>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</si>
  <si>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</si>
  <si>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</si>
  <si>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</si>
  <si>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</si>
  <si>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</si>
  <si>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</si>
  <si>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</si>
  <si>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</si>
  <si>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</si>
  <si>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</si>
  <si>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</si>
  <si>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</si>
  <si>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</si>
  <si>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</si>
  <si>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</si>
  <si>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病院事業会計</t>
    <phoneticPr fontId="22"/>
  </si>
  <si>
    <t>下水道特別会計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</si>
  <si>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</si>
  <si>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</si>
  <si>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</si>
  <si>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</si>
  <si>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</si>
  <si>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</si>
  <si>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</si>
  <si>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</si>
  <si>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</si>
  <si>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</si>
  <si>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</si>
  <si>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</si>
  <si>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</si>
  <si>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</si>
  <si>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</si>
  <si>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</si>
  <si>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</si>
  <si>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</si>
  <si>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</si>
  <si>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</si>
  <si>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</si>
  <si>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</si>
  <si>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</si>
  <si>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</si>
  <si>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</si>
  <si>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</si>
  <si>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</si>
  <si>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</si>
  <si>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</si>
  <si>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</si>
  <si>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</si>
  <si>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</si>
  <si>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</si>
  <si>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</si>
  <si>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</si>
  <si>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</si>
  <si>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</si>
  <si>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</si>
  <si>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</si>
  <si>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</si>
  <si>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</si>
  <si>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</si>
  <si>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</si>
  <si>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</si>
  <si>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</si>
  <si>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</si>
  <si>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</si>
  <si>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</si>
  <si>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</si>
  <si>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</si>
  <si>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</si>
  <si>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</si>
  <si>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</si>
  <si>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</si>
  <si>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</si>
  <si>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</si>
  <si>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</si>
  <si>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</si>
  <si>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</si>
  <si>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</si>
  <si>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</si>
  <si>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</si>
  <si>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</si>
  <si>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</si>
  <si>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</si>
  <si>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</si>
  <si>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</si>
  <si>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</si>
  <si>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</si>
  <si>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</si>
  <si>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</si>
  <si>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</si>
  <si>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</si>
  <si>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</si>
  <si>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</si>
  <si>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</si>
  <si>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病院事業会計</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</si>
  <si>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</si>
  <si>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</si>
  <si>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</si>
  <si>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</si>
  <si>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</si>
  <si>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</si>
  <si>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</si>
  <si>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</si>
  <si>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</si>
  <si>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</si>
  <si>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</si>
  <si>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</si>
  <si>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</si>
  <si>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</si>
  <si>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</si>
  <si>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</si>
  <si>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</si>
  <si>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</si>
  <si>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</si>
  <si>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</si>
  <si>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</si>
  <si>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</si>
  <si>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</si>
  <si>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</si>
  <si>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</si>
  <si>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ツナギ地域開発㈱</t>
    <rPh sb="3" eb="5">
      <t>チイキ</t>
    </rPh>
    <rPh sb="5" eb="7">
      <t>カイハツ</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</si>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</sst>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8" applyNumberFormat="1" applyFont="1" applyFill="1" applyBorder="1" applyAlignment="1" applyProtection="1">
      <alignment horizontal="right" vertical="center" shrinkToFit="1"/>
    </xf>
    <xf numFmtId="210" fontId="40" fillId="26" borderId="192" xfId="78" applyNumberFormat="1" applyFont="1" applyFill="1" applyBorder="1" applyAlignment="1" applyProtection="1">
      <alignment horizontal="right" vertical="center" shrinkToFit="1"/>
    </xf>
    <xf numFmtId="210" fontId="40" fillId="26" borderId="193" xfId="78" applyNumberFormat="1" applyFont="1" applyFill="1" applyBorder="1" applyAlignment="1" applyProtection="1">
      <alignment horizontal="right" vertical="center" shrinkToFit="1"/>
    </xf>
    <xf numFmtId="191" fontId="40" fillId="26" borderId="172"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71"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94" xfId="78" applyNumberFormat="1" applyFont="1" applyFill="1" applyBorder="1" applyAlignment="1" applyProtection="1">
      <alignment horizontal="right" vertical="center" shrinkToFit="1"/>
    </xf>
    <xf numFmtId="191" fontId="40" fillId="26" borderId="195" xfId="78" applyNumberFormat="1" applyFont="1" applyFill="1" applyBorder="1" applyAlignment="1" applyProtection="1">
      <alignment horizontal="right" vertical="center" shrinkToFit="1"/>
    </xf>
    <xf numFmtId="191"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210" fontId="40" fillId="26" borderId="86"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7" xfId="78" applyNumberFormat="1" applyFont="1" applyFill="1" applyBorder="1" applyAlignment="1" applyProtection="1">
      <alignment horizontal="right" vertical="center" shrinkToFit="1"/>
    </xf>
    <xf numFmtId="191" fontId="40" fillId="26" borderId="179" xfId="78" applyNumberFormat="1" applyFont="1" applyFill="1" applyBorder="1" applyAlignment="1" applyProtection="1">
      <alignment horizontal="right" vertical="center" shrinkToFit="1"/>
    </xf>
    <xf numFmtId="191" fontId="40" fillId="26" borderId="180" xfId="78" applyNumberFormat="1" applyFont="1" applyFill="1" applyBorder="1" applyAlignment="1" applyProtection="1">
      <alignment horizontal="right" vertical="center" shrinkToFit="1"/>
    </xf>
    <xf numFmtId="191"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167" xfId="78" applyNumberFormat="1" applyFont="1" applyFill="1" applyBorder="1" applyAlignment="1" applyProtection="1">
      <alignment horizontal="right" vertical="center" shrinkToFit="1"/>
    </xf>
    <xf numFmtId="191" fontId="40" fillId="26" borderId="168" xfId="78" applyNumberFormat="1" applyFont="1" applyFill="1" applyBorder="1" applyAlignment="1" applyProtection="1">
      <alignment horizontal="right" vertical="center" shrinkToFit="1"/>
    </xf>
    <xf numFmtId="191" fontId="40" fillId="26" borderId="169"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91" fontId="40" fillId="26" borderId="144"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90"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61"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191" fontId="40" fillId="26" borderId="183" xfId="78" applyNumberFormat="1" applyFont="1" applyFill="1" applyBorder="1" applyAlignment="1" applyProtection="1">
      <alignment horizontal="right" vertical="center" shrinkToFit="1"/>
    </xf>
    <xf numFmtId="191" fontId="40" fillId="26" borderId="184" xfId="78" applyNumberFormat="1" applyFont="1" applyFill="1" applyBorder="1" applyAlignment="1" applyProtection="1">
      <alignment horizontal="right" vertical="center" shrinkToFit="1"/>
    </xf>
    <xf numFmtId="191" fontId="40" fillId="26" borderId="185"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91" fontId="40" fillId="26" borderId="186" xfId="78" applyNumberFormat="1" applyFont="1" applyFill="1" applyBorder="1" applyAlignment="1" applyProtection="1">
      <alignment horizontal="right" vertical="center" shrinkToFit="1"/>
    </xf>
    <xf numFmtId="191" fontId="40" fillId="26" borderId="187" xfId="78" applyNumberFormat="1" applyFont="1" applyFill="1" applyBorder="1" applyAlignment="1" applyProtection="1">
      <alignment horizontal="right" vertical="center" shrinkToFit="1"/>
    </xf>
    <xf numFmtId="191" fontId="40" fillId="26" borderId="188"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05"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79"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3" xfId="77" applyNumberFormat="1" applyFont="1" applyFill="1" applyBorder="1" applyAlignment="1" applyProtection="1">
      <alignment horizontal="right" vertical="center" shrinkToFit="1"/>
    </xf>
    <xf numFmtId="184" fontId="40" fillId="26" borderId="105" xfId="77"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164"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77"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62"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5"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0" xfId="78" applyNumberFormat="1" applyFont="1" applyFill="1" applyBorder="1" applyAlignment="1" applyProtection="1">
      <alignment horizontal="right" vertical="center" shrinkToFit="1"/>
    </xf>
    <xf numFmtId="191" fontId="40" fillId="26" borderId="99" xfId="78" applyNumberFormat="1" applyFont="1" applyFill="1" applyBorder="1" applyAlignment="1" applyProtection="1">
      <alignment horizontal="right" vertical="center" shrinkToFit="1"/>
    </xf>
    <xf numFmtId="191"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4" fontId="40" fillId="26" borderId="182"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91" fontId="40" fillId="26" borderId="177" xfId="78" applyNumberFormat="1" applyFont="1" applyFill="1" applyBorder="1" applyAlignment="1" applyProtection="1">
      <alignment horizontal="right" vertical="center" shrinkToFit="1"/>
    </xf>
    <xf numFmtId="191" fontId="40" fillId="26" borderId="178" xfId="78" applyNumberFormat="1" applyFont="1" applyFill="1" applyBorder="1" applyAlignment="1" applyProtection="1">
      <alignment horizontal="right" vertical="center" shrinkToFit="1"/>
    </xf>
    <xf numFmtId="191" fontId="40" fillId="26" borderId="166"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91" fontId="40" fillId="26" borderId="17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191" fontId="40" fillId="26" borderId="181" xfId="78" applyNumberFormat="1" applyFont="1" applyFill="1" applyBorder="1" applyAlignment="1" applyProtection="1">
      <alignment horizontal="right" vertical="center" shrinkToFit="1"/>
    </xf>
    <xf numFmtId="191" fontId="40" fillId="26" borderId="173" xfId="78" applyNumberFormat="1" applyFont="1" applyFill="1" applyBorder="1" applyAlignment="1" applyProtection="1">
      <alignment horizontal="right" vertical="center" shrinkToFit="1"/>
    </xf>
    <xf numFmtId="184" fontId="40" fillId="26" borderId="175"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4"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00" xfId="78" applyNumberFormat="1" applyFont="1" applyFill="1" applyBorder="1" applyAlignment="1" applyProtection="1">
      <alignment horizontal="right" vertical="center" shrinkToFit="1"/>
    </xf>
    <xf numFmtId="191" fontId="40" fillId="26" borderId="75"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89" xfId="78" applyFont="1" applyFill="1" applyBorder="1" applyAlignment="1" applyProtection="1">
      <alignment horizontal="center" vertical="center"/>
    </xf>
    <xf numFmtId="184" fontId="40" fillId="26" borderId="17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184" fontId="40" fillId="26" borderId="36"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101" xfId="77"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0" fontId="40" fillId="26" borderId="0" xfId="69" applyFont="1" applyFill="1" applyProtection="1">
      <alignment vertical="center"/>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91" fontId="40" fillId="26" borderId="102"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4" fontId="40" fillId="26" borderId="137" xfId="69" applyNumberFormat="1" applyFont="1" applyFill="1" applyBorder="1" applyAlignment="1" applyProtection="1">
      <alignment horizontal="right" vertical="center" shrinkToFit="1"/>
      <protection locked="0"/>
    </xf>
    <xf numFmtId="184" fontId="40" fillId="27" borderId="139"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4" fontId="40" fillId="26" borderId="109" xfId="69" applyNumberFormat="1" applyFont="1" applyFill="1" applyBorder="1" applyAlignment="1" applyProtection="1">
      <alignment horizontal="right" vertical="center" shrinkToFit="1"/>
      <protection locked="0"/>
    </xf>
    <xf numFmtId="184" fontId="40" fillId="26" borderId="110" xfId="69" applyNumberFormat="1" applyFont="1" applyFill="1" applyBorder="1" applyAlignment="1" applyProtection="1">
      <alignment horizontal="right" vertical="center" shrinkToFit="1"/>
      <protection locked="0"/>
    </xf>
    <xf numFmtId="184" fontId="40" fillId="26" borderId="111" xfId="69" applyNumberFormat="1" applyFont="1" applyFill="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55"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0" borderId="116" xfId="69" applyNumberFormat="1" applyFont="1" applyBorder="1" applyAlignment="1" applyProtection="1">
      <alignment horizontal="right" vertical="center" shrinkToFit="1"/>
      <protection locked="0"/>
    </xf>
    <xf numFmtId="184"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4" fontId="40" fillId="26" borderId="141"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4" fontId="40" fillId="0" borderId="118" xfId="69" applyNumberFormat="1" applyFont="1" applyBorder="1" applyAlignment="1" applyProtection="1">
      <alignment horizontal="right" vertical="center" shrinkToFit="1"/>
      <protection locked="0"/>
    </xf>
    <xf numFmtId="184" fontId="40" fillId="0" borderId="110" xfId="69" applyNumberFormat="1" applyFont="1" applyBorder="1" applyAlignment="1" applyProtection="1">
      <alignment horizontal="right" vertical="center" shrinkToFit="1"/>
      <protection locked="0"/>
    </xf>
    <xf numFmtId="184" fontId="40" fillId="0" borderId="120" xfId="69" applyNumberFormat="1" applyFont="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4" fontId="40" fillId="0" borderId="109"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157" xfId="69" applyNumberFormat="1" applyFont="1" applyFill="1" applyBorder="1" applyAlignment="1" applyProtection="1">
      <alignment horizontal="right" vertical="center" shrinkToFit="1"/>
      <protection locked="0"/>
    </xf>
    <xf numFmtId="184" fontId="40" fillId="27" borderId="158" xfId="69" applyNumberFormat="1" applyFont="1" applyFill="1" applyBorder="1" applyAlignment="1" applyProtection="1">
      <alignment horizontal="right" vertical="center" shrinkToFit="1"/>
      <protection locked="0"/>
    </xf>
    <xf numFmtId="184" fontId="40" fillId="0" borderId="126" xfId="69" applyNumberFormat="1" applyFont="1" applyBorder="1" applyAlignment="1" applyProtection="1">
      <alignment horizontal="righ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4" fontId="40" fillId="0" borderId="130"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4"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4" fontId="40" fillId="26" borderId="117" xfId="77"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81" xfId="69"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4" fontId="40" fillId="26" borderId="116" xfId="77" applyNumberFormat="1" applyFont="1" applyFill="1" applyBorder="1" applyAlignment="1" applyProtection="1">
      <alignment horizontal="right" vertical="center" shrinkToFit="1"/>
      <protection locked="0"/>
    </xf>
    <xf numFmtId="184" fontId="40" fillId="26" borderId="118" xfId="77" applyNumberFormat="1" applyFont="1" applyFill="1" applyBorder="1" applyAlignment="1" applyProtection="1">
      <alignment horizontal="right" vertical="center" shrinkToFit="1"/>
      <protection locked="0"/>
    </xf>
    <xf numFmtId="184" fontId="40" fillId="0" borderId="119" xfId="78" applyNumberFormat="1" applyFont="1" applyBorder="1" applyAlignment="1" applyProtection="1">
      <alignment horizontal="right" vertical="center" shrinkToFit="1"/>
      <protection locked="0"/>
    </xf>
    <xf numFmtId="184" fontId="40" fillId="0" borderId="110" xfId="78" applyNumberFormat="1" applyFont="1" applyBorder="1" applyAlignment="1" applyProtection="1">
      <alignment horizontal="right" vertical="center" shrinkToFit="1"/>
      <protection locked="0"/>
    </xf>
    <xf numFmtId="184" fontId="40" fillId="0" borderId="112" xfId="78" applyNumberFormat="1" applyFont="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4" fontId="40" fillId="26" borderId="120"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45" xfId="69" applyNumberFormat="1" applyFont="1" applyFill="1" applyBorder="1" applyAlignment="1" applyProtection="1">
      <alignment horizontal="right" vertical="center" shrinkToFit="1"/>
      <protection locked="0"/>
    </xf>
    <xf numFmtId="184" fontId="40" fillId="27" borderId="140" xfId="69" applyNumberFormat="1" applyFont="1" applyFill="1" applyBorder="1" applyAlignment="1" applyProtection="1">
      <alignment horizontal="right" vertical="center" shrinkToFit="1"/>
      <protection locked="0"/>
    </xf>
    <xf numFmtId="184" fontId="40" fillId="0" borderId="116" xfId="78" applyNumberFormat="1" applyFont="1" applyBorder="1" applyAlignment="1" applyProtection="1">
      <alignment horizontal="right" vertical="center" shrinkToFit="1"/>
      <protection locked="0"/>
    </xf>
    <xf numFmtId="184" fontId="40" fillId="0" borderId="117" xfId="78" applyNumberFormat="1" applyFont="1" applyBorder="1" applyAlignment="1" applyProtection="1">
      <alignment horizontal="right" vertical="center" shrinkToFit="1"/>
      <protection locked="0"/>
    </xf>
    <xf numFmtId="184" fontId="40" fillId="0" borderId="118"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48" xfId="78" applyNumberFormat="1" applyFont="1" applyBorder="1" applyAlignment="1" applyProtection="1">
      <alignment horizontal="right" vertical="center" shrinkToFit="1"/>
      <protection locked="0"/>
    </xf>
    <xf numFmtId="184" fontId="40" fillId="0" borderId="150" xfId="78" applyNumberFormat="1" applyFont="1" applyBorder="1" applyAlignment="1" applyProtection="1">
      <alignment horizontal="righ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52"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8" applyNumberFormat="1" applyFont="1" applyBorder="1" applyAlignment="1" applyProtection="1">
      <alignment horizontal="right" vertical="center" shrinkToFit="1"/>
      <protection locked="0"/>
    </xf>
    <xf numFmtId="184" fontId="40" fillId="0" borderId="137" xfId="78" applyNumberFormat="1" applyFont="1" applyBorder="1" applyAlignment="1" applyProtection="1">
      <alignment horizontal="right" vertical="center" shrinkToFit="1"/>
      <protection locked="0"/>
    </xf>
    <xf numFmtId="184" fontId="40" fillId="0" borderId="142" xfId="78"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20"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184" fontId="40" fillId="0" borderId="132" xfId="78" applyNumberFormat="1" applyFont="1" applyBorder="1" applyAlignment="1" applyProtection="1">
      <alignment horizontal="right" vertical="center" shrinkToFit="1"/>
      <protection locked="0"/>
    </xf>
    <xf numFmtId="184" fontId="40" fillId="0" borderId="133" xfId="78" applyNumberFormat="1" applyFont="1" applyBorder="1" applyAlignment="1" applyProtection="1">
      <alignment horizontal="right" vertical="center" shrinkToFit="1"/>
      <protection locked="0"/>
    </xf>
    <xf numFmtId="184"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4" fontId="40" fillId="0" borderId="135" xfId="67" applyNumberFormat="1" applyFont="1" applyBorder="1" applyAlignment="1" applyProtection="1">
      <alignment horizontal="right" vertical="center" shrinkToFit="1"/>
      <protection locked="0"/>
    </xf>
    <xf numFmtId="184" fontId="40" fillId="0" borderId="126" xfId="67" applyNumberFormat="1" applyFont="1" applyBorder="1" applyAlignment="1" applyProtection="1">
      <alignment horizontal="right" vertical="center" shrinkToFit="1"/>
      <protection locked="0"/>
    </xf>
    <xf numFmtId="184" fontId="40" fillId="0" borderId="130" xfId="78" applyNumberFormat="1" applyFont="1" applyBorder="1" applyAlignment="1" applyProtection="1">
      <alignment horizontal="right" vertical="center" shrinkToFit="1"/>
      <protection locked="0"/>
    </xf>
    <xf numFmtId="184" fontId="40" fillId="0" borderId="126" xfId="78" applyNumberFormat="1" applyFont="1" applyBorder="1" applyAlignment="1" applyProtection="1">
      <alignment horizontal="right" vertical="center" shrinkToFit="1"/>
      <protection locked="0"/>
    </xf>
    <xf numFmtId="184" fontId="40" fillId="0" borderId="131" xfId="78"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54610_湯沢町_2011" xfId="54"/>
    <cellStyle name="標準 3" xfId="55"/>
    <cellStyle name="標準 3 2" xfId="56"/>
    <cellStyle name="標準 3_APAHO401000" xfId="57"/>
    <cellStyle name="標準 3_ZJ01_154610_湯沢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86616</c:v>
                </c:pt>
                <c:pt idx="1">
                  <c:v>82258</c:v>
                </c:pt>
                <c:pt idx="2">
                  <c:v>109234</c:v>
                </c:pt>
                <c:pt idx="3">
                  <c:v>121932</c:v>
                </c:pt>
                <c:pt idx="4">
                  <c:v>92021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100162</c:v>
                </c:pt>
                <c:pt idx="1">
                  <c:v>90062</c:v>
                </c:pt>
                <c:pt idx="2">
                  <c:v>89934</c:v>
                </c:pt>
                <c:pt idx="3">
                  <c:v>116636</c:v>
                </c:pt>
                <c:pt idx="4">
                  <c:v>127750</c:v>
                </c:pt>
              </c:numCache>
            </c:numRef>
          </c:val>
          <c:smooth val="0"/>
        </c:ser>
        <c:dLbls>
          <c:showLegendKey val="0"/>
          <c:showVal val="0"/>
          <c:showCatName val="0"/>
          <c:showSerName val="0"/>
          <c:showPercent val="0"/>
          <c:showBubbleSize val="0"/>
        </c:dLbls>
        <c:marker val="1"/>
        <c:smooth val="0"/>
        <c:axId val="1747504144"/>
        <c:axId val="1747501424"/>
      </c:lineChart>
      <c:catAx>
        <c:axId val="1747504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7501424"/>
        <c:crosses val="autoZero"/>
        <c:auto val="1"/>
        <c:lblAlgn val="ctr"/>
        <c:lblOffset val="100"/>
        <c:tickLblSkip val="1"/>
        <c:tickMarkSkip val="1"/>
        <c:noMultiLvlLbl val="0"/>
      </c:catAx>
      <c:valAx>
        <c:axId val="17475014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750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6.7</c:v>
                </c:pt>
                <c:pt idx="1">
                  <c:v>8.0500000000000007</c:v>
                </c:pt>
                <c:pt idx="2">
                  <c:v>11.32</c:v>
                </c:pt>
                <c:pt idx="3">
                  <c:v>7.04</c:v>
                </c:pt>
                <c:pt idx="4">
                  <c:v>6.98</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37.85</c:v>
                </c:pt>
                <c:pt idx="1">
                  <c:v>31.5</c:v>
                </c:pt>
                <c:pt idx="2">
                  <c:v>34.950000000000003</c:v>
                </c:pt>
                <c:pt idx="3">
                  <c:v>38.14</c:v>
                </c:pt>
                <c:pt idx="4">
                  <c:v>44.05</c:v>
                </c:pt>
              </c:numCache>
            </c:numRef>
          </c:val>
        </c:ser>
        <c:dLbls>
          <c:showLegendKey val="0"/>
          <c:showVal val="0"/>
          <c:showCatName val="0"/>
          <c:showSerName val="0"/>
          <c:showPercent val="0"/>
          <c:showBubbleSize val="0"/>
        </c:dLbls>
        <c:gapWidth val="250"/>
        <c:overlap val="100"/>
        <c:axId val="1569597920"/>
        <c:axId val="156959411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0.64</c:v>
                </c:pt>
                <c:pt idx="1">
                  <c:v>-6.84</c:v>
                </c:pt>
                <c:pt idx="2">
                  <c:v>5.91</c:v>
                </c:pt>
                <c:pt idx="3">
                  <c:v>-2.21</c:v>
                </c:pt>
                <c:pt idx="4">
                  <c:v>4.0199999999999996</c:v>
                </c:pt>
              </c:numCache>
            </c:numRef>
          </c:val>
          <c:smooth val="0"/>
        </c:ser>
        <c:dLbls>
          <c:showLegendKey val="0"/>
          <c:showVal val="0"/>
          <c:showCatName val="0"/>
          <c:showSerName val="0"/>
          <c:showPercent val="0"/>
          <c:showBubbleSize val="0"/>
        </c:dLbls>
        <c:marker val="1"/>
        <c:smooth val="0"/>
        <c:axId val="1569597920"/>
        <c:axId val="1569594112"/>
      </c:lineChart>
      <c:catAx>
        <c:axId val="15695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9594112"/>
        <c:crosses val="autoZero"/>
        <c:auto val="1"/>
        <c:lblAlgn val="ctr"/>
        <c:lblOffset val="100"/>
        <c:tickLblSkip val="1"/>
        <c:tickMarkSkip val="1"/>
        <c:noMultiLvlLbl val="0"/>
      </c:catAx>
      <c:valAx>
        <c:axId val="156959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5979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0.51</c:v>
                </c:pt>
                <c:pt idx="2">
                  <c:v>#N/A</c:v>
                </c:pt>
                <c:pt idx="3">
                  <c:v>0.79</c:v>
                </c:pt>
                <c:pt idx="4">
                  <c:v>#N/A</c:v>
                </c:pt>
                <c:pt idx="5">
                  <c:v>0.68</c:v>
                </c:pt>
                <c:pt idx="6">
                  <c:v>#N/A</c:v>
                </c:pt>
                <c:pt idx="7">
                  <c:v>0.33</c:v>
                </c:pt>
                <c:pt idx="8">
                  <c:v>#N/A</c:v>
                </c:pt>
                <c:pt idx="9">
                  <c:v>0.1</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1.8</c:v>
                </c:pt>
                <c:pt idx="2">
                  <c:v>#N/A</c:v>
                </c:pt>
                <c:pt idx="3">
                  <c:v>0.97</c:v>
                </c:pt>
                <c:pt idx="4">
                  <c:v>#N/A</c:v>
                </c:pt>
                <c:pt idx="5">
                  <c:v>0.41</c:v>
                </c:pt>
                <c:pt idx="6">
                  <c:v>#N/A</c:v>
                </c:pt>
                <c:pt idx="7">
                  <c:v>0.56999999999999995</c:v>
                </c:pt>
                <c:pt idx="8">
                  <c:v>#N/A</c:v>
                </c:pt>
                <c:pt idx="9">
                  <c:v>0.9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1.24</c:v>
                </c:pt>
                <c:pt idx="2">
                  <c:v>#N/A</c:v>
                </c:pt>
                <c:pt idx="3">
                  <c:v>0.14000000000000001</c:v>
                </c:pt>
                <c:pt idx="4">
                  <c:v>#N/A</c:v>
                </c:pt>
                <c:pt idx="5">
                  <c:v>1.1200000000000001</c:v>
                </c:pt>
                <c:pt idx="6">
                  <c:v>#N/A</c:v>
                </c:pt>
                <c:pt idx="7">
                  <c:v>0.79</c:v>
                </c:pt>
                <c:pt idx="8">
                  <c:v>#N/A</c:v>
                </c:pt>
                <c:pt idx="9">
                  <c:v>1.49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3.9</c:v>
                </c:pt>
                <c:pt idx="2">
                  <c:v>#N/A</c:v>
                </c:pt>
                <c:pt idx="3">
                  <c:v>3.46</c:v>
                </c:pt>
                <c:pt idx="4">
                  <c:v>#N/A</c:v>
                </c:pt>
                <c:pt idx="5">
                  <c:v>3.66</c:v>
                </c:pt>
                <c:pt idx="6">
                  <c:v>#N/A</c:v>
                </c:pt>
                <c:pt idx="7">
                  <c:v>3.8</c:v>
                </c:pt>
                <c:pt idx="8">
                  <c:v>#N/A</c:v>
                </c:pt>
                <c:pt idx="9">
                  <c:v>4.0199999999999996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6.7</c:v>
                </c:pt>
                <c:pt idx="2">
                  <c:v>#N/A</c:v>
                </c:pt>
                <c:pt idx="3">
                  <c:v>8.0500000000000007</c:v>
                </c:pt>
                <c:pt idx="4">
                  <c:v>#N/A</c:v>
                </c:pt>
                <c:pt idx="5">
                  <c:v>11.32</c:v>
                </c:pt>
                <c:pt idx="6">
                  <c:v>#N/A</c:v>
                </c:pt>
                <c:pt idx="7">
                  <c:v>7.04</c:v>
                </c:pt>
                <c:pt idx="8">
                  <c:v>#N/A</c:v>
                </c:pt>
                <c:pt idx="9">
                  <c:v>6.98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8.0500000000000007</c:v>
                </c:pt>
                <c:pt idx="2">
                  <c:v>#N/A</c:v>
                </c:pt>
                <c:pt idx="3">
                  <c:v>7.93</c:v>
                </c:pt>
                <c:pt idx="4">
                  <c:v>#N/A</c:v>
                </c:pt>
                <c:pt idx="5">
                  <c:v>8.48</c:v>
                </c:pt>
                <c:pt idx="6">
                  <c:v>#N/A</c:v>
                </c:pt>
                <c:pt idx="7">
                  <c:v>8.5</c:v>
                </c:pt>
                <c:pt idx="8">
                  <c:v>#N/A</c:v>
                </c:pt>
                <c:pt idx="9">
                  <c:v>7.94</c:v>
                </c:pt>
              </c:numCache>
            </c:numRef>
          </c:val>
        </c:ser>
        <c:dLbls>
          <c:showLegendKey val="0"/>
          <c:showVal val="0"/>
          <c:showCatName val="0"/>
          <c:showSerName val="0"/>
          <c:showPercent val="0"/>
          <c:showBubbleSize val="0"/>
        </c:dLbls>
        <c:gapWidth val="150"/>
        <c:overlap val="100"/>
        <c:axId val="1569596288"/>
        <c:axId val="1569596832"/>
      </c:barChart>
      <c:catAx>
        <c:axId val="156959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9596832"/>
        <c:crosses val="autoZero"/>
        <c:auto val="1"/>
        <c:lblAlgn val="ctr"/>
        <c:lblOffset val="100"/>
        <c:tickLblSkip val="1"/>
        <c:tickMarkSkip val="1"/>
        <c:noMultiLvlLbl val="0"/>
      </c:catAx>
      <c:valAx>
        <c:axId val="156959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596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601</c:v>
                </c:pt>
                <c:pt idx="5">
                  <c:v>595</c:v>
                </c:pt>
                <c:pt idx="8">
                  <c:v>609</c:v>
                </c:pt>
                <c:pt idx="11">
                  <c:v>583</c:v>
                </c:pt>
                <c:pt idx="14">
                  <c:v>579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55</c:v>
                </c:pt>
                <c:pt idx="3">
                  <c:v>53</c:v>
                </c:pt>
                <c:pt idx="6">
                  <c:v>47</c:v>
                </c:pt>
                <c:pt idx="9">
                  <c:v>46</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6</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728</c:v>
                </c:pt>
                <c:pt idx="3">
                  <c:v>666</c:v>
                </c:pt>
                <c:pt idx="6">
                  <c:v>599</c:v>
                </c:pt>
                <c:pt idx="9">
                  <c:v>577</c:v>
                </c:pt>
                <c:pt idx="12">
                  <c:v>559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207</c:v>
                </c:pt>
                <c:pt idx="3">
                  <c:v>162</c:v>
                </c:pt>
                <c:pt idx="6">
                  <c:v>153</c:v>
                </c:pt>
                <c:pt idx="9">
                  <c:v>136</c:v>
                </c:pt>
                <c:pt idx="12">
                  <c:v>116</c:v>
                </c:pt>
              </c:numCache>
            </c:numRef>
          </c:val>
        </c:ser>
        <c:dLbls>
          <c:showLegendKey val="0"/>
          <c:showVal val="0"/>
          <c:showCatName val="0"/>
          <c:showSerName val="0"/>
          <c:showPercent val="0"/>
          <c:showBubbleSize val="0"/>
        </c:dLbls>
        <c:gapWidth val="100"/>
        <c:overlap val="100"/>
        <c:axId val="1747498160"/>
        <c:axId val="174749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395</c:v>
                </c:pt>
                <c:pt idx="2">
                  <c:v>#N/A</c:v>
                </c:pt>
                <c:pt idx="3">
                  <c:v>#N/A</c:v>
                </c:pt>
                <c:pt idx="4">
                  <c:v>292</c:v>
                </c:pt>
                <c:pt idx="5">
                  <c:v>#N/A</c:v>
                </c:pt>
                <c:pt idx="6">
                  <c:v>#N/A</c:v>
                </c:pt>
                <c:pt idx="7">
                  <c:v>196</c:v>
                </c:pt>
                <c:pt idx="8">
                  <c:v>#N/A</c:v>
                </c:pt>
                <c:pt idx="9">
                  <c:v>#N/A</c:v>
                </c:pt>
                <c:pt idx="10">
                  <c:v>182</c:v>
                </c:pt>
                <c:pt idx="11">
                  <c:v>#N/A</c:v>
                </c:pt>
                <c:pt idx="12">
                  <c:v>#N/A</c:v>
                </c:pt>
                <c:pt idx="13">
                  <c:v>148</c:v>
                </c:pt>
                <c:pt idx="14">
                  <c:v>#N/A</c:v>
                </c:pt>
              </c:numCache>
            </c:numRef>
          </c:val>
          <c:smooth val="0"/>
        </c:ser>
        <c:dLbls>
          <c:showLegendKey val="0"/>
          <c:showVal val="0"/>
          <c:showCatName val="0"/>
          <c:showSerName val="0"/>
          <c:showPercent val="0"/>
          <c:showBubbleSize val="0"/>
        </c:dLbls>
        <c:marker val="1"/>
        <c:smooth val="0"/>
        <c:axId val="1747498160"/>
        <c:axId val="1747497616"/>
      </c:lineChart>
      <c:catAx>
        <c:axId val="174749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7497616"/>
        <c:crosses val="autoZero"/>
        <c:auto val="1"/>
        <c:lblAlgn val="ctr"/>
        <c:lblOffset val="100"/>
        <c:tickLblSkip val="1"/>
        <c:tickMarkSkip val="1"/>
        <c:noMultiLvlLbl val="0"/>
      </c:catAx>
      <c:valAx>
        <c:axId val="174749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74981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6232</c:v>
                </c:pt>
                <c:pt idx="5">
                  <c:v>5970</c:v>
                </c:pt>
                <c:pt idx="8">
                  <c:v>5886</c:v>
                </c:pt>
                <c:pt idx="11">
                  <c:v>5803</c:v>
                </c:pt>
                <c:pt idx="14">
                  <c:v>5626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52</c:v>
                </c:pt>
                <c:pt idx="5">
                  <c:v>68</c:v>
                </c:pt>
                <c:pt idx="8">
                  <c:v>88</c:v>
                </c:pt>
                <c:pt idx="11">
                  <c:v>68</c:v>
                </c:pt>
                <c:pt idx="14">
                  <c:v>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3059</c:v>
                </c:pt>
                <c:pt idx="5">
                  <c:v>2531</c:v>
                </c:pt>
                <c:pt idx="8">
                  <c:v>3112</c:v>
                </c:pt>
                <c:pt idx="11">
                  <c:v>3541</c:v>
                </c:pt>
                <c:pt idx="14">
                  <c:v>3452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237</c:v>
                </c:pt>
                <c:pt idx="3">
                  <c:v>214</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1456</c:v>
                </c:pt>
                <c:pt idx="3">
                  <c:v>1472</c:v>
                </c:pt>
                <c:pt idx="6">
                  <c:v>1455</c:v>
                </c:pt>
                <c:pt idx="9">
                  <c:v>1432</c:v>
                </c:pt>
                <c:pt idx="12">
                  <c:v>1453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83</c:v>
                </c:pt>
                <c:pt idx="3">
                  <c:v>73</c:v>
                </c:pt>
                <c:pt idx="6">
                  <c:v>68</c:v>
                </c:pt>
                <c:pt idx="9">
                  <c:v>63</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7136</c:v>
                </c:pt>
                <c:pt idx="3">
                  <c:v>6802</c:v>
                </c:pt>
                <c:pt idx="6">
                  <c:v>6446</c:v>
                </c:pt>
                <c:pt idx="9">
                  <c:v>6007</c:v>
                </c:pt>
                <c:pt idx="12">
                  <c:v>5699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307</c:v>
                </c:pt>
                <c:pt idx="3">
                  <c:v>262</c:v>
                </c:pt>
                <c:pt idx="6">
                  <c:v>221</c:v>
                </c:pt>
                <c:pt idx="9">
                  <c:v>181</c:v>
                </c:pt>
                <c:pt idx="12">
                  <c:v>139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829</c:v>
                </c:pt>
                <c:pt idx="3">
                  <c:v>698</c:v>
                </c:pt>
                <c:pt idx="6">
                  <c:v>967</c:v>
                </c:pt>
                <c:pt idx="9">
                  <c:v>1164</c:v>
                </c:pt>
                <c:pt idx="12">
                  <c:v>1330</c:v>
                </c:pt>
              </c:numCache>
            </c:numRef>
          </c:val>
        </c:ser>
        <c:dLbls>
          <c:showLegendKey val="0"/>
          <c:showVal val="0"/>
          <c:showCatName val="0"/>
          <c:showSerName val="0"/>
          <c:showPercent val="0"/>
          <c:showBubbleSize val="0"/>
        </c:dLbls>
        <c:gapWidth val="100"/>
        <c:overlap val="100"/>
        <c:axId val="1569594656"/>
        <c:axId val="156959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704</c:v>
                </c:pt>
                <c:pt idx="2">
                  <c:v>#N/A</c:v>
                </c:pt>
                <c:pt idx="3">
                  <c:v>#N/A</c:v>
                </c:pt>
                <c:pt idx="4">
                  <c:v>952</c:v>
                </c:pt>
                <c:pt idx="5">
                  <c:v>#N/A</c:v>
                </c:pt>
                <c:pt idx="6">
                  <c:v>#N/A</c:v>
                </c:pt>
                <c:pt idx="7">
                  <c:v>71</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69594656"/>
        <c:axId val="1569593024"/>
      </c:lineChart>
      <c:catAx>
        <c:axId val="15695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9593024"/>
        <c:crosses val="autoZero"/>
        <c:auto val="1"/>
        <c:lblAlgn val="ctr"/>
        <c:lblOffset val="100"/>
        <c:tickLblSkip val="1"/>
        <c:tickMarkSkip val="1"/>
        <c:noMultiLvlLbl val="0"/>
      </c:catAx>
      <c:valAx>
        <c:axId val="156959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5946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6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6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44795"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44796"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新潟県湯沢町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44798"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44799"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44801"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8,252</a:t>
          </a:r>
        </a:p>
        <a:p>
          <a:pPr algn="r" rtl="0">
            <a:lnSpc>
              <a:spcPts val="1300"/>
            </a:lnSpc>
            <a:defRPr sz="1000"/>
          </a:pPr>
          <a:r>
            <a:rPr lang="en-US" altLang="ja-JP" sz="1100" b="1" i="0" u="none" strike="noStrike" baseline="0">
              <a:solidFill>
                <a:srgbClr val="000000"/>
              </a:solidFill>
              <a:latin typeface="ＭＳ ゴシック"/>
              <a:ea typeface="ＭＳ ゴシック"/>
            </a:rPr>
            <a:t>357.00</a:t>
          </a:r>
        </a:p>
        <a:p>
          <a:pPr algn="r" rtl="0">
            <a:lnSpc>
              <a:spcPts val="1300"/>
            </a:lnSpc>
            <a:defRPr sz="1000"/>
          </a:pPr>
          <a:r>
            <a:rPr lang="en-US" altLang="ja-JP" sz="1100" b="1" i="0" u="none" strike="noStrike" baseline="0">
              <a:solidFill>
                <a:srgbClr val="000000"/>
              </a:solidFill>
              <a:latin typeface="ＭＳ ゴシック"/>
              <a:ea typeface="ＭＳ ゴシック"/>
            </a:rPr>
            <a:t>7,091,645</a:t>
          </a:r>
        </a:p>
        <a:p>
          <a:pPr algn="r" rtl="0">
            <a:lnSpc>
              <a:spcPts val="1300"/>
            </a:lnSpc>
            <a:defRPr sz="1000"/>
          </a:pPr>
          <a:r>
            <a:rPr lang="en-US" altLang="ja-JP" sz="1100" b="1" i="0" u="none" strike="noStrike" baseline="0">
              <a:solidFill>
                <a:srgbClr val="000000"/>
              </a:solidFill>
              <a:latin typeface="ＭＳ ゴシック"/>
              <a:ea typeface="ＭＳ ゴシック"/>
            </a:rPr>
            <a:t>6,635,838</a:t>
          </a:r>
        </a:p>
        <a:p>
          <a:pPr algn="r" rtl="0">
            <a:lnSpc>
              <a:spcPts val="1300"/>
            </a:lnSpc>
            <a:defRPr sz="1000"/>
          </a:pPr>
          <a:r>
            <a:rPr lang="en-US" altLang="ja-JP" sz="1100" b="1" i="0" u="none" strike="noStrike" baseline="0">
              <a:solidFill>
                <a:srgbClr val="000000"/>
              </a:solidFill>
              <a:latin typeface="ＭＳ ゴシック"/>
              <a:ea typeface="ＭＳ ゴシック"/>
            </a:rPr>
            <a:t>311,371</a:t>
          </a:r>
        </a:p>
        <a:p>
          <a:pPr algn="r" rtl="0">
            <a:lnSpc>
              <a:spcPts val="1300"/>
            </a:lnSpc>
            <a:defRPr sz="1000"/>
          </a:pPr>
          <a:r>
            <a:rPr lang="en-US" altLang="ja-JP" sz="1100" b="1" i="0" u="none" strike="noStrike" baseline="0">
              <a:solidFill>
                <a:srgbClr val="000000"/>
              </a:solidFill>
              <a:latin typeface="ＭＳ ゴシック"/>
              <a:ea typeface="ＭＳ ゴシック"/>
            </a:rPr>
            <a:t>4,460,627</a:t>
          </a:r>
        </a:p>
        <a:p>
          <a:pPr algn="r" rtl="0">
            <a:lnSpc>
              <a:spcPts val="1300"/>
            </a:lnSpc>
            <a:defRPr sz="1000"/>
          </a:pPr>
          <a:r>
            <a:rPr lang="en-US" altLang="ja-JP" sz="1100" b="1" i="0" u="none" strike="noStrike" baseline="0">
              <a:solidFill>
                <a:srgbClr val="000000"/>
              </a:solidFill>
              <a:latin typeface="ＭＳ ゴシック"/>
              <a:ea typeface="ＭＳ ゴシック"/>
            </a:rPr>
            <a:t>1,329,574</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4.3</a:t>
          </a:r>
        </a:p>
        <a:p>
          <a:pPr algn="r" rtl="0">
            <a:lnSpc>
              <a:spcPts val="12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44810"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44814"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44815"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44816"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44817"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44818"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44819"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44820"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679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9497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2132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47357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7371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44835"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44836"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全国市町村平均、新潟県市町村平均をいずれも大きく上回っています。固定資産税を中心とした町税収入がその要因となっていますが、固定資産税の減価償却が進んでいることや所得の減少により課税額が減少し、収入額も減少傾向にあります。今後もこの傾向は続くと思われるため、事務事業見直しにより歳出の削減を図り、財政規模の縮小に努めます。</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44839"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44840"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44842"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44844"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44846"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44848"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44850"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44852"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44854"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66675</xdr:rowOff>
    </xdr:from>
    <xdr:to>
      <xdr:col>7</xdr:col>
      <xdr:colOff>152400</xdr:colOff>
      <xdr:row>44</xdr:row>
      <xdr:rowOff>142875</xdr:rowOff>
    </xdr:to>
    <xdr:sp macro="" textlink="">
      <xdr:nvSpPr>
        <xdr:cNvPr id="144855" name="Line 62"/>
        <xdr:cNvSpPr>
          <a:spLocks noChangeShapeType="1"/>
        </xdr:cNvSpPr>
      </xdr:nvSpPr>
      <xdr:spPr bwMode="auto">
        <a:xfrm flipV="1">
          <a:off x="4953000" y="62388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303" name="財政力最小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0.14</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144857" name="Line 64"/>
        <xdr:cNvSpPr>
          <a:spLocks noChangeShapeType="1"/>
        </xdr:cNvSpPr>
      </xdr:nvSpPr>
      <xdr:spPr bwMode="auto">
        <a:xfrm>
          <a:off x="4867275" y="768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9525</xdr:rowOff>
    </xdr:from>
    <xdr:to>
      <xdr:col>8</xdr:col>
      <xdr:colOff>314325</xdr:colOff>
      <xdr:row>36</xdr:row>
      <xdr:rowOff>47625</xdr:rowOff>
    </xdr:to>
    <xdr:sp macro="" textlink="">
      <xdr:nvSpPr>
        <xdr:cNvPr id="10305" name="財政力最大値テキスト"/>
        <xdr:cNvSpPr txBox="1">
          <a:spLocks noChangeArrowheads="1"/>
        </xdr:cNvSpPr>
      </xdr:nvSpPr>
      <xdr:spPr bwMode="auto">
        <a:xfrm>
          <a:off x="50387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1.40</a:t>
          </a:r>
        </a:p>
      </xdr:txBody>
    </xdr:sp>
    <xdr:clientData/>
  </xdr:twoCellAnchor>
  <xdr:twoCellAnchor>
    <xdr:from>
      <xdr:col>7</xdr:col>
      <xdr:colOff>66675</xdr:colOff>
      <xdr:row>36</xdr:row>
      <xdr:rowOff>66675</xdr:rowOff>
    </xdr:from>
    <xdr:to>
      <xdr:col>7</xdr:col>
      <xdr:colOff>238125</xdr:colOff>
      <xdr:row>36</xdr:row>
      <xdr:rowOff>66675</xdr:rowOff>
    </xdr:to>
    <xdr:sp macro="" textlink="">
      <xdr:nvSpPr>
        <xdr:cNvPr id="144859" name="Line 66"/>
        <xdr:cNvSpPr>
          <a:spLocks noChangeShapeType="1"/>
        </xdr:cNvSpPr>
      </xdr:nvSpPr>
      <xdr:spPr bwMode="auto">
        <a:xfrm>
          <a:off x="4867275" y="623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85725</xdr:rowOff>
    </xdr:from>
    <xdr:to>
      <xdr:col>7</xdr:col>
      <xdr:colOff>152400</xdr:colOff>
      <xdr:row>38</xdr:row>
      <xdr:rowOff>0</xdr:rowOff>
    </xdr:to>
    <xdr:sp macro="" textlink="">
      <xdr:nvSpPr>
        <xdr:cNvPr id="144860" name="Line 67"/>
        <xdr:cNvSpPr>
          <a:spLocks noChangeShapeType="1"/>
        </xdr:cNvSpPr>
      </xdr:nvSpPr>
      <xdr:spPr bwMode="auto">
        <a:xfrm>
          <a:off x="4114800" y="64293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114300</xdr:rowOff>
    </xdr:from>
    <xdr:to>
      <xdr:col>8</xdr:col>
      <xdr:colOff>314325</xdr:colOff>
      <xdr:row>43</xdr:row>
      <xdr:rowOff>152400</xdr:rowOff>
    </xdr:to>
    <xdr:sp macro="" textlink="">
      <xdr:nvSpPr>
        <xdr:cNvPr id="10308" name="財政力平均値テキスト"/>
        <xdr:cNvSpPr txBox="1">
          <a:spLocks noChangeArrowheads="1"/>
        </xdr:cNvSpPr>
      </xdr:nvSpPr>
      <xdr:spPr bwMode="auto">
        <a:xfrm>
          <a:off x="503872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114300</xdr:rowOff>
    </xdr:from>
    <xdr:to>
      <xdr:col>7</xdr:col>
      <xdr:colOff>200025</xdr:colOff>
      <xdr:row>43</xdr:row>
      <xdr:rowOff>38100</xdr:rowOff>
    </xdr:to>
    <xdr:sp macro="" textlink="">
      <xdr:nvSpPr>
        <xdr:cNvPr id="144862" name="AutoShape 69"/>
        <xdr:cNvSpPr>
          <a:spLocks noChangeArrowheads="1"/>
        </xdr:cNvSpPr>
      </xdr:nvSpPr>
      <xdr:spPr bwMode="auto">
        <a:xfrm>
          <a:off x="49053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9525</xdr:rowOff>
    </xdr:from>
    <xdr:to>
      <xdr:col>6</xdr:col>
      <xdr:colOff>0</xdr:colOff>
      <xdr:row>37</xdr:row>
      <xdr:rowOff>85725</xdr:rowOff>
    </xdr:to>
    <xdr:sp macro="" textlink="">
      <xdr:nvSpPr>
        <xdr:cNvPr id="144863" name="Line 70"/>
        <xdr:cNvSpPr>
          <a:spLocks noChangeShapeType="1"/>
        </xdr:cNvSpPr>
      </xdr:nvSpPr>
      <xdr:spPr bwMode="auto">
        <a:xfrm>
          <a:off x="3228975" y="63531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44864"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9525</xdr:rowOff>
    </xdr:from>
    <xdr:to>
      <xdr:col>6</xdr:col>
      <xdr:colOff>352425</xdr:colOff>
      <xdr:row>44</xdr:row>
      <xdr:rowOff>47625</xdr:rowOff>
    </xdr:to>
    <xdr:sp macro="" textlink="">
      <xdr:nvSpPr>
        <xdr:cNvPr id="10312" name="Text Box 72"/>
        <xdr:cNvSpPr txBox="1">
          <a:spLocks noChangeArrowheads="1"/>
        </xdr:cNvSpPr>
      </xdr:nvSpPr>
      <xdr:spPr bwMode="auto">
        <a:xfrm>
          <a:off x="3733800"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3</xdr:col>
      <xdr:colOff>276225</xdr:colOff>
      <xdr:row>36</xdr:row>
      <xdr:rowOff>123825</xdr:rowOff>
    </xdr:from>
    <xdr:to>
      <xdr:col>4</xdr:col>
      <xdr:colOff>485775</xdr:colOff>
      <xdr:row>37</xdr:row>
      <xdr:rowOff>9525</xdr:rowOff>
    </xdr:to>
    <xdr:sp macro="" textlink="">
      <xdr:nvSpPr>
        <xdr:cNvPr id="144866" name="Line 73"/>
        <xdr:cNvSpPr>
          <a:spLocks noChangeShapeType="1"/>
        </xdr:cNvSpPr>
      </xdr:nvSpPr>
      <xdr:spPr bwMode="auto">
        <a:xfrm>
          <a:off x="2333625" y="62960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47625</xdr:rowOff>
    </xdr:from>
    <xdr:to>
      <xdr:col>4</xdr:col>
      <xdr:colOff>533400</xdr:colOff>
      <xdr:row>42</xdr:row>
      <xdr:rowOff>142875</xdr:rowOff>
    </xdr:to>
    <xdr:sp macro="" textlink="">
      <xdr:nvSpPr>
        <xdr:cNvPr id="144867" name="AutoShape 74"/>
        <xdr:cNvSpPr>
          <a:spLocks noChangeArrowheads="1"/>
        </xdr:cNvSpPr>
      </xdr:nvSpPr>
      <xdr:spPr bwMode="auto">
        <a:xfrm>
          <a:off x="3171825" y="724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161925</xdr:rowOff>
    </xdr:from>
    <xdr:to>
      <xdr:col>5</xdr:col>
      <xdr:colOff>180975</xdr:colOff>
      <xdr:row>44</xdr:row>
      <xdr:rowOff>28575</xdr:rowOff>
    </xdr:to>
    <xdr:sp macro="" textlink="">
      <xdr:nvSpPr>
        <xdr:cNvPr id="10315" name="Text Box 75"/>
        <xdr:cNvSpPr txBox="1">
          <a:spLocks noChangeArrowheads="1"/>
        </xdr:cNvSpPr>
      </xdr:nvSpPr>
      <xdr:spPr bwMode="auto">
        <a:xfrm>
          <a:off x="28479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2</xdr:col>
      <xdr:colOff>76200</xdr:colOff>
      <xdr:row>36</xdr:row>
      <xdr:rowOff>66675</xdr:rowOff>
    </xdr:from>
    <xdr:to>
      <xdr:col>3</xdr:col>
      <xdr:colOff>276225</xdr:colOff>
      <xdr:row>36</xdr:row>
      <xdr:rowOff>123825</xdr:rowOff>
    </xdr:to>
    <xdr:sp macro="" textlink="">
      <xdr:nvSpPr>
        <xdr:cNvPr id="144869" name="Line 76"/>
        <xdr:cNvSpPr>
          <a:spLocks noChangeShapeType="1"/>
        </xdr:cNvSpPr>
      </xdr:nvSpPr>
      <xdr:spPr bwMode="auto">
        <a:xfrm>
          <a:off x="1447800" y="62388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19050</xdr:rowOff>
    </xdr:from>
    <xdr:to>
      <xdr:col>3</xdr:col>
      <xdr:colOff>333375</xdr:colOff>
      <xdr:row>42</xdr:row>
      <xdr:rowOff>123825</xdr:rowOff>
    </xdr:to>
    <xdr:sp macro="" textlink="">
      <xdr:nvSpPr>
        <xdr:cNvPr id="144870" name="AutoShape 77"/>
        <xdr:cNvSpPr>
          <a:spLocks noChangeArrowheads="1"/>
        </xdr:cNvSpPr>
      </xdr:nvSpPr>
      <xdr:spPr bwMode="auto">
        <a:xfrm>
          <a:off x="2286000" y="7219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133350</xdr:rowOff>
    </xdr:from>
    <xdr:to>
      <xdr:col>3</xdr:col>
      <xdr:colOff>657225</xdr:colOff>
      <xdr:row>44</xdr:row>
      <xdr:rowOff>0</xdr:rowOff>
    </xdr:to>
    <xdr:sp macro="" textlink="">
      <xdr:nvSpPr>
        <xdr:cNvPr id="10318" name="Text Box 78"/>
        <xdr:cNvSpPr txBox="1">
          <a:spLocks noChangeArrowheads="1"/>
        </xdr:cNvSpPr>
      </xdr:nvSpPr>
      <xdr:spPr bwMode="auto">
        <a:xfrm>
          <a:off x="195262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0.50</a:t>
          </a:r>
        </a:p>
      </xdr:txBody>
    </xdr:sp>
    <xdr:clientData/>
  </xdr:twoCellAnchor>
  <xdr:twoCellAnchor>
    <xdr:from>
      <xdr:col>2</xdr:col>
      <xdr:colOff>28575</xdr:colOff>
      <xdr:row>41</xdr:row>
      <xdr:rowOff>161925</xdr:rowOff>
    </xdr:from>
    <xdr:to>
      <xdr:col>2</xdr:col>
      <xdr:colOff>123825</xdr:colOff>
      <xdr:row>42</xdr:row>
      <xdr:rowOff>85725</xdr:rowOff>
    </xdr:to>
    <xdr:sp macro="" textlink="">
      <xdr:nvSpPr>
        <xdr:cNvPr id="144872" name="AutoShape 79"/>
        <xdr:cNvSpPr>
          <a:spLocks noChangeArrowheads="1"/>
        </xdr:cNvSpPr>
      </xdr:nvSpPr>
      <xdr:spPr bwMode="auto">
        <a:xfrm>
          <a:off x="1400175" y="71913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104775</xdr:rowOff>
    </xdr:from>
    <xdr:to>
      <xdr:col>2</xdr:col>
      <xdr:colOff>457200</xdr:colOff>
      <xdr:row>43</xdr:row>
      <xdr:rowOff>142875</xdr:rowOff>
    </xdr:to>
    <xdr:sp macro="" textlink="">
      <xdr:nvSpPr>
        <xdr:cNvPr id="10320" name="Text Box 80"/>
        <xdr:cNvSpPr txBox="1">
          <a:spLocks noChangeArrowheads="1"/>
        </xdr:cNvSpPr>
      </xdr:nvSpPr>
      <xdr:spPr bwMode="auto">
        <a:xfrm>
          <a:off x="1066800"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37</xdr:row>
      <xdr:rowOff>123825</xdr:rowOff>
    </xdr:from>
    <xdr:to>
      <xdr:col>7</xdr:col>
      <xdr:colOff>200025</xdr:colOff>
      <xdr:row>38</xdr:row>
      <xdr:rowOff>47625</xdr:rowOff>
    </xdr:to>
    <xdr:sp macro="" textlink="">
      <xdr:nvSpPr>
        <xdr:cNvPr id="144879" name="Oval 86"/>
        <xdr:cNvSpPr>
          <a:spLocks noChangeArrowheads="1"/>
        </xdr:cNvSpPr>
      </xdr:nvSpPr>
      <xdr:spPr bwMode="auto">
        <a:xfrm>
          <a:off x="4905375" y="6467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36</xdr:row>
      <xdr:rowOff>161925</xdr:rowOff>
    </xdr:from>
    <xdr:to>
      <xdr:col>8</xdr:col>
      <xdr:colOff>314325</xdr:colOff>
      <xdr:row>38</xdr:row>
      <xdr:rowOff>28575</xdr:rowOff>
    </xdr:to>
    <xdr:sp macro="" textlink="">
      <xdr:nvSpPr>
        <xdr:cNvPr id="10327" name="財政力該当値テキスト"/>
        <xdr:cNvSpPr txBox="1">
          <a:spLocks noChangeArrowheads="1"/>
        </xdr:cNvSpPr>
      </xdr:nvSpPr>
      <xdr:spPr bwMode="auto">
        <a:xfrm>
          <a:off x="503872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5</xdr:col>
      <xdr:colOff>638175</xdr:colOff>
      <xdr:row>37</xdr:row>
      <xdr:rowOff>38100</xdr:rowOff>
    </xdr:from>
    <xdr:to>
      <xdr:col>6</xdr:col>
      <xdr:colOff>47625</xdr:colOff>
      <xdr:row>37</xdr:row>
      <xdr:rowOff>142875</xdr:rowOff>
    </xdr:to>
    <xdr:sp macro="" textlink="">
      <xdr:nvSpPr>
        <xdr:cNvPr id="144881" name="Oval 88"/>
        <xdr:cNvSpPr>
          <a:spLocks noChangeArrowheads="1"/>
        </xdr:cNvSpPr>
      </xdr:nvSpPr>
      <xdr:spPr bwMode="auto">
        <a:xfrm>
          <a:off x="4067175" y="638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36</xdr:row>
      <xdr:rowOff>9525</xdr:rowOff>
    </xdr:from>
    <xdr:to>
      <xdr:col>6</xdr:col>
      <xdr:colOff>352425</xdr:colOff>
      <xdr:row>37</xdr:row>
      <xdr:rowOff>47625</xdr:rowOff>
    </xdr:to>
    <xdr:sp macro="" textlink="">
      <xdr:nvSpPr>
        <xdr:cNvPr id="10329" name="Text Box 89"/>
        <xdr:cNvSpPr txBox="1">
          <a:spLocks noChangeArrowheads="1"/>
        </xdr:cNvSpPr>
      </xdr:nvSpPr>
      <xdr:spPr bwMode="auto">
        <a:xfrm>
          <a:off x="3733800" y="618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4</xdr:col>
      <xdr:colOff>428625</xdr:colOff>
      <xdr:row>36</xdr:row>
      <xdr:rowOff>133350</xdr:rowOff>
    </xdr:from>
    <xdr:to>
      <xdr:col>4</xdr:col>
      <xdr:colOff>533400</xdr:colOff>
      <xdr:row>37</xdr:row>
      <xdr:rowOff>57150</xdr:rowOff>
    </xdr:to>
    <xdr:sp macro="" textlink="">
      <xdr:nvSpPr>
        <xdr:cNvPr id="144883" name="Oval 90"/>
        <xdr:cNvSpPr>
          <a:spLocks noChangeArrowheads="1"/>
        </xdr:cNvSpPr>
      </xdr:nvSpPr>
      <xdr:spPr bwMode="auto">
        <a:xfrm>
          <a:off x="3171825" y="630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35</xdr:row>
      <xdr:rowOff>95250</xdr:rowOff>
    </xdr:from>
    <xdr:to>
      <xdr:col>5</xdr:col>
      <xdr:colOff>180975</xdr:colOff>
      <xdr:row>36</xdr:row>
      <xdr:rowOff>133350</xdr:rowOff>
    </xdr:to>
    <xdr:sp macro="" textlink="">
      <xdr:nvSpPr>
        <xdr:cNvPr id="10331" name="Text Box 91"/>
        <xdr:cNvSpPr txBox="1">
          <a:spLocks noChangeArrowheads="1"/>
        </xdr:cNvSpPr>
      </xdr:nvSpPr>
      <xdr:spPr bwMode="auto">
        <a:xfrm>
          <a:off x="284797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a:t>
          </a:r>
        </a:p>
      </xdr:txBody>
    </xdr:sp>
    <xdr:clientData/>
  </xdr:twoCellAnchor>
  <xdr:twoCellAnchor>
    <xdr:from>
      <xdr:col>3</xdr:col>
      <xdr:colOff>228600</xdr:colOff>
      <xdr:row>36</xdr:row>
      <xdr:rowOff>76200</xdr:rowOff>
    </xdr:from>
    <xdr:to>
      <xdr:col>3</xdr:col>
      <xdr:colOff>333375</xdr:colOff>
      <xdr:row>37</xdr:row>
      <xdr:rowOff>0</xdr:rowOff>
    </xdr:to>
    <xdr:sp macro="" textlink="">
      <xdr:nvSpPr>
        <xdr:cNvPr id="144885" name="Oval 92"/>
        <xdr:cNvSpPr>
          <a:spLocks noChangeArrowheads="1"/>
        </xdr:cNvSpPr>
      </xdr:nvSpPr>
      <xdr:spPr bwMode="auto">
        <a:xfrm>
          <a:off x="2286000" y="624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35</xdr:row>
      <xdr:rowOff>38100</xdr:rowOff>
    </xdr:from>
    <xdr:to>
      <xdr:col>3</xdr:col>
      <xdr:colOff>657225</xdr:colOff>
      <xdr:row>36</xdr:row>
      <xdr:rowOff>76200</xdr:rowOff>
    </xdr:to>
    <xdr:sp macro="" textlink="">
      <xdr:nvSpPr>
        <xdr:cNvPr id="10333" name="Text Box 93"/>
        <xdr:cNvSpPr txBox="1">
          <a:spLocks noChangeArrowheads="1"/>
        </xdr:cNvSpPr>
      </xdr:nvSpPr>
      <xdr:spPr bwMode="auto">
        <a:xfrm>
          <a:off x="1952625"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xdr:col>
      <xdr:colOff>28575</xdr:colOff>
      <xdr:row>36</xdr:row>
      <xdr:rowOff>19050</xdr:rowOff>
    </xdr:from>
    <xdr:to>
      <xdr:col>2</xdr:col>
      <xdr:colOff>123825</xdr:colOff>
      <xdr:row>36</xdr:row>
      <xdr:rowOff>114300</xdr:rowOff>
    </xdr:to>
    <xdr:sp macro="" textlink="">
      <xdr:nvSpPr>
        <xdr:cNvPr id="144887" name="Oval 94"/>
        <xdr:cNvSpPr>
          <a:spLocks noChangeArrowheads="1"/>
        </xdr:cNvSpPr>
      </xdr:nvSpPr>
      <xdr:spPr bwMode="auto">
        <a:xfrm>
          <a:off x="1400175" y="6191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34</xdr:row>
      <xdr:rowOff>152400</xdr:rowOff>
    </xdr:from>
    <xdr:to>
      <xdr:col>2</xdr:col>
      <xdr:colOff>457200</xdr:colOff>
      <xdr:row>36</xdr:row>
      <xdr:rowOff>19050</xdr:rowOff>
    </xdr:to>
    <xdr:sp macro="" textlink="">
      <xdr:nvSpPr>
        <xdr:cNvPr id="10335" name="Text Box 95"/>
        <xdr:cNvSpPr txBox="1">
          <a:spLocks noChangeArrowheads="1"/>
        </xdr:cNvSpPr>
      </xdr:nvSpPr>
      <xdr:spPr bwMode="auto">
        <a:xfrm>
          <a:off x="10668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[81.8%]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22/91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88.7</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44898"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44899"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この数値が低いほど臨時の財政需要に対応できる能力があるとされ、湯沢町は良好な数値を維持しています。しかし、歳入の減少や維持管理費の支出の増加に伴い近年は数値が上昇傾向にあります。事務・施設管理等の外部委託や定員管理の適正化により、経常経費の削減を図ります。</a:t>
          </a:r>
        </a:p>
      </xdr:txBody>
    </xdr:sp>
    <xdr:clientData/>
  </xdr:twoCellAnchor>
  <xdr:oneCellAnchor>
    <xdr:from>
      <xdr:col>1</xdr:col>
      <xdr:colOff>76200</xdr:colOff>
      <xdr:row>55</xdr:row>
      <xdr:rowOff>9525</xdr:rowOff>
    </xdr:from>
    <xdr:ext cx="132344" cy="151836"/>
    <xdr:sp macro="" textlink="">
      <xdr:nvSpPr>
        <xdr:cNvPr id="10349" name="Text Box 109"/>
        <xdr:cNvSpPr txBox="1">
          <a:spLocks noChangeArrowheads="1"/>
        </xdr:cNvSpPr>
      </xdr:nvSpPr>
      <xdr:spPr bwMode="auto">
        <a:xfrm>
          <a:off x="762000" y="97885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44903"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44905"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44907"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44909"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44911"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44913"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44915"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4491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123825</xdr:rowOff>
    </xdr:to>
    <xdr:sp macro="" textlink="">
      <xdr:nvSpPr>
        <xdr:cNvPr id="144918" name="Line 125"/>
        <xdr:cNvSpPr>
          <a:spLocks noChangeShapeType="1"/>
        </xdr:cNvSpPr>
      </xdr:nvSpPr>
      <xdr:spPr bwMode="auto">
        <a:xfrm flipV="1">
          <a:off x="4953000" y="1022985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6" name="財政構造の弾力性最小値テキスト"/>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120.4</a:t>
          </a:r>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144920" name="Line 127"/>
        <xdr:cNvSpPr>
          <a:spLocks noChangeShapeType="1"/>
        </xdr:cNvSpPr>
      </xdr:nvSpPr>
      <xdr:spPr bwMode="auto">
        <a:xfrm>
          <a:off x="4867275" y="11610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8"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51.7</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44922" name="Line 129"/>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9525</xdr:rowOff>
    </xdr:from>
    <xdr:to>
      <xdr:col>7</xdr:col>
      <xdr:colOff>152400</xdr:colOff>
      <xdr:row>63</xdr:row>
      <xdr:rowOff>28575</xdr:rowOff>
    </xdr:to>
    <xdr:sp macro="" textlink="">
      <xdr:nvSpPr>
        <xdr:cNvPr id="144923" name="Line 130"/>
        <xdr:cNvSpPr>
          <a:spLocks noChangeShapeType="1"/>
        </xdr:cNvSpPr>
      </xdr:nvSpPr>
      <xdr:spPr bwMode="auto">
        <a:xfrm>
          <a:off x="4114800" y="108108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47625</xdr:rowOff>
    </xdr:from>
    <xdr:to>
      <xdr:col>8</xdr:col>
      <xdr:colOff>314325</xdr:colOff>
      <xdr:row>64</xdr:row>
      <xdr:rowOff>85725</xdr:rowOff>
    </xdr:to>
    <xdr:sp macro="" textlink="">
      <xdr:nvSpPr>
        <xdr:cNvPr id="10371" name="財政構造の弾力性平均値テキスト"/>
        <xdr:cNvSpPr txBox="1">
          <a:spLocks noChangeArrowheads="1"/>
        </xdr:cNvSpPr>
      </xdr:nvSpPr>
      <xdr:spPr bwMode="auto">
        <a:xfrm>
          <a:off x="503872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85.0</a:t>
          </a:r>
        </a:p>
      </xdr:txBody>
    </xdr:sp>
    <xdr:clientData/>
  </xdr:twoCellAnchor>
  <xdr:twoCellAnchor>
    <xdr:from>
      <xdr:col>7</xdr:col>
      <xdr:colOff>104775</xdr:colOff>
      <xdr:row>63</xdr:row>
      <xdr:rowOff>47625</xdr:rowOff>
    </xdr:from>
    <xdr:to>
      <xdr:col>7</xdr:col>
      <xdr:colOff>200025</xdr:colOff>
      <xdr:row>63</xdr:row>
      <xdr:rowOff>142875</xdr:rowOff>
    </xdr:to>
    <xdr:sp macro="" textlink="">
      <xdr:nvSpPr>
        <xdr:cNvPr id="144925" name="AutoShape 132"/>
        <xdr:cNvSpPr>
          <a:spLocks noChangeArrowheads="1"/>
        </xdr:cNvSpPr>
      </xdr:nvSpPr>
      <xdr:spPr bwMode="auto">
        <a:xfrm>
          <a:off x="49053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114300</xdr:rowOff>
    </xdr:from>
    <xdr:to>
      <xdr:col>6</xdr:col>
      <xdr:colOff>0</xdr:colOff>
      <xdr:row>63</xdr:row>
      <xdr:rowOff>9525</xdr:rowOff>
    </xdr:to>
    <xdr:sp macro="" textlink="">
      <xdr:nvSpPr>
        <xdr:cNvPr id="144926" name="Line 133"/>
        <xdr:cNvSpPr>
          <a:spLocks noChangeShapeType="1"/>
        </xdr:cNvSpPr>
      </xdr:nvSpPr>
      <xdr:spPr bwMode="auto">
        <a:xfrm>
          <a:off x="3228975" y="107442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9525</xdr:rowOff>
    </xdr:from>
    <xdr:to>
      <xdr:col>6</xdr:col>
      <xdr:colOff>47625</xdr:colOff>
      <xdr:row>63</xdr:row>
      <xdr:rowOff>114300</xdr:rowOff>
    </xdr:to>
    <xdr:sp macro="" textlink="">
      <xdr:nvSpPr>
        <xdr:cNvPr id="144927" name="AutoShape 134"/>
        <xdr:cNvSpPr>
          <a:spLocks noChangeArrowheads="1"/>
        </xdr:cNvSpPr>
      </xdr:nvSpPr>
      <xdr:spPr bwMode="auto">
        <a:xfrm>
          <a:off x="4067175" y="1081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123825</xdr:rowOff>
    </xdr:from>
    <xdr:to>
      <xdr:col>6</xdr:col>
      <xdr:colOff>352425</xdr:colOff>
      <xdr:row>64</xdr:row>
      <xdr:rowOff>161925</xdr:rowOff>
    </xdr:to>
    <xdr:sp macro="" textlink="">
      <xdr:nvSpPr>
        <xdr:cNvPr id="10375" name="Text Box 135"/>
        <xdr:cNvSpPr txBox="1">
          <a:spLocks noChangeArrowheads="1"/>
        </xdr:cNvSpPr>
      </xdr:nvSpPr>
      <xdr:spPr bwMode="auto">
        <a:xfrm>
          <a:off x="3733800" y="1092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83.5</a:t>
          </a:r>
        </a:p>
      </xdr:txBody>
    </xdr:sp>
    <xdr:clientData/>
  </xdr:twoCellAnchor>
  <xdr:twoCellAnchor>
    <xdr:from>
      <xdr:col>3</xdr:col>
      <xdr:colOff>276225</xdr:colOff>
      <xdr:row>62</xdr:row>
      <xdr:rowOff>114300</xdr:rowOff>
    </xdr:from>
    <xdr:to>
      <xdr:col>4</xdr:col>
      <xdr:colOff>485775</xdr:colOff>
      <xdr:row>63</xdr:row>
      <xdr:rowOff>28575</xdr:rowOff>
    </xdr:to>
    <xdr:sp macro="" textlink="">
      <xdr:nvSpPr>
        <xdr:cNvPr id="144929" name="Line 136"/>
        <xdr:cNvSpPr>
          <a:spLocks noChangeShapeType="1"/>
        </xdr:cNvSpPr>
      </xdr:nvSpPr>
      <xdr:spPr bwMode="auto">
        <a:xfrm flipV="1">
          <a:off x="2333625" y="107442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85725</xdr:rowOff>
    </xdr:from>
    <xdr:to>
      <xdr:col>4</xdr:col>
      <xdr:colOff>533400</xdr:colOff>
      <xdr:row>64</xdr:row>
      <xdr:rowOff>19050</xdr:rowOff>
    </xdr:to>
    <xdr:sp macro="" textlink="">
      <xdr:nvSpPr>
        <xdr:cNvPr id="144930" name="AutoShape 137"/>
        <xdr:cNvSpPr>
          <a:spLocks noChangeArrowheads="1"/>
        </xdr:cNvSpPr>
      </xdr:nvSpPr>
      <xdr:spPr bwMode="auto">
        <a:xfrm>
          <a:off x="3171825"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64</xdr:row>
      <xdr:rowOff>28575</xdr:rowOff>
    </xdr:from>
    <xdr:to>
      <xdr:col>5</xdr:col>
      <xdr:colOff>180975</xdr:colOff>
      <xdr:row>65</xdr:row>
      <xdr:rowOff>66675</xdr:rowOff>
    </xdr:to>
    <xdr:sp macro="" textlink="">
      <xdr:nvSpPr>
        <xdr:cNvPr id="10378" name="Text Box 138"/>
        <xdr:cNvSpPr txBox="1">
          <a:spLocks noChangeArrowheads="1"/>
        </xdr:cNvSpPr>
      </xdr:nvSpPr>
      <xdr:spPr bwMode="auto">
        <a:xfrm>
          <a:off x="284797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87.1</a:t>
          </a:r>
        </a:p>
      </xdr:txBody>
    </xdr:sp>
    <xdr:clientData/>
  </xdr:twoCellAnchor>
  <xdr:twoCellAnchor>
    <xdr:from>
      <xdr:col>2</xdr:col>
      <xdr:colOff>76200</xdr:colOff>
      <xdr:row>63</xdr:row>
      <xdr:rowOff>28575</xdr:rowOff>
    </xdr:from>
    <xdr:to>
      <xdr:col>3</xdr:col>
      <xdr:colOff>276225</xdr:colOff>
      <xdr:row>63</xdr:row>
      <xdr:rowOff>66675</xdr:rowOff>
    </xdr:to>
    <xdr:sp macro="" textlink="">
      <xdr:nvSpPr>
        <xdr:cNvPr id="144932" name="Line 139"/>
        <xdr:cNvSpPr>
          <a:spLocks noChangeShapeType="1"/>
        </xdr:cNvSpPr>
      </xdr:nvSpPr>
      <xdr:spPr bwMode="auto">
        <a:xfrm flipV="1">
          <a:off x="1447800" y="10829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114300</xdr:rowOff>
    </xdr:from>
    <xdr:to>
      <xdr:col>3</xdr:col>
      <xdr:colOff>333375</xdr:colOff>
      <xdr:row>64</xdr:row>
      <xdr:rowOff>38100</xdr:rowOff>
    </xdr:to>
    <xdr:sp macro="" textlink="">
      <xdr:nvSpPr>
        <xdr:cNvPr id="144933" name="AutoShape 140"/>
        <xdr:cNvSpPr>
          <a:spLocks noChangeArrowheads="1"/>
        </xdr:cNvSpPr>
      </xdr:nvSpPr>
      <xdr:spPr bwMode="auto">
        <a:xfrm>
          <a:off x="2286000" y="10915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57150</xdr:rowOff>
    </xdr:from>
    <xdr:to>
      <xdr:col>3</xdr:col>
      <xdr:colOff>657225</xdr:colOff>
      <xdr:row>65</xdr:row>
      <xdr:rowOff>95250</xdr:rowOff>
    </xdr:to>
    <xdr:sp macro="" textlink="">
      <xdr:nvSpPr>
        <xdr:cNvPr id="10381" name="Text Box 141"/>
        <xdr:cNvSpPr txBox="1">
          <a:spLocks noChangeArrowheads="1"/>
        </xdr:cNvSpPr>
      </xdr:nvSpPr>
      <xdr:spPr bwMode="auto">
        <a:xfrm>
          <a:off x="1952625"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xdr:col>
      <xdr:colOff>28575</xdr:colOff>
      <xdr:row>63</xdr:row>
      <xdr:rowOff>123825</xdr:rowOff>
    </xdr:from>
    <xdr:to>
      <xdr:col>2</xdr:col>
      <xdr:colOff>123825</xdr:colOff>
      <xdr:row>64</xdr:row>
      <xdr:rowOff>57150</xdr:rowOff>
    </xdr:to>
    <xdr:sp macro="" textlink="">
      <xdr:nvSpPr>
        <xdr:cNvPr id="144935" name="AutoShape 142"/>
        <xdr:cNvSpPr>
          <a:spLocks noChangeArrowheads="1"/>
        </xdr:cNvSpPr>
      </xdr:nvSpPr>
      <xdr:spPr bwMode="auto">
        <a:xfrm>
          <a:off x="1400175" y="10925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66675</xdr:rowOff>
    </xdr:from>
    <xdr:to>
      <xdr:col>2</xdr:col>
      <xdr:colOff>457200</xdr:colOff>
      <xdr:row>65</xdr:row>
      <xdr:rowOff>104775</xdr:rowOff>
    </xdr:to>
    <xdr:sp macro="" textlink="">
      <xdr:nvSpPr>
        <xdr:cNvPr id="10383" name="Text Box 143"/>
        <xdr:cNvSpPr txBox="1">
          <a:spLocks noChangeArrowheads="1"/>
        </xdr:cNvSpPr>
      </xdr:nvSpPr>
      <xdr:spPr bwMode="auto">
        <a:xfrm>
          <a:off x="1066800" y="1103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62</xdr:row>
      <xdr:rowOff>152400</xdr:rowOff>
    </xdr:from>
    <xdr:to>
      <xdr:col>7</xdr:col>
      <xdr:colOff>200025</xdr:colOff>
      <xdr:row>63</xdr:row>
      <xdr:rowOff>76200</xdr:rowOff>
    </xdr:to>
    <xdr:sp macro="" textlink="">
      <xdr:nvSpPr>
        <xdr:cNvPr id="144942" name="Oval 149"/>
        <xdr:cNvSpPr>
          <a:spLocks noChangeArrowheads="1"/>
        </xdr:cNvSpPr>
      </xdr:nvSpPr>
      <xdr:spPr bwMode="auto">
        <a:xfrm>
          <a:off x="4905375" y="10782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19050</xdr:rowOff>
    </xdr:from>
    <xdr:to>
      <xdr:col>8</xdr:col>
      <xdr:colOff>314325</xdr:colOff>
      <xdr:row>63</xdr:row>
      <xdr:rowOff>57150</xdr:rowOff>
    </xdr:to>
    <xdr:sp macro="" textlink="">
      <xdr:nvSpPr>
        <xdr:cNvPr id="10390" name="財政構造の弾力性該当値テキスト"/>
        <xdr:cNvSpPr txBox="1">
          <a:spLocks noChangeArrowheads="1"/>
        </xdr:cNvSpPr>
      </xdr:nvSpPr>
      <xdr:spPr bwMode="auto">
        <a:xfrm>
          <a:off x="50387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81.8</a:t>
          </a:r>
        </a:p>
      </xdr:txBody>
    </xdr:sp>
    <xdr:clientData/>
  </xdr:twoCellAnchor>
  <xdr:twoCellAnchor>
    <xdr:from>
      <xdr:col>5</xdr:col>
      <xdr:colOff>638175</xdr:colOff>
      <xdr:row>62</xdr:row>
      <xdr:rowOff>133350</xdr:rowOff>
    </xdr:from>
    <xdr:to>
      <xdr:col>6</xdr:col>
      <xdr:colOff>47625</xdr:colOff>
      <xdr:row>63</xdr:row>
      <xdr:rowOff>66675</xdr:rowOff>
    </xdr:to>
    <xdr:sp macro="" textlink="">
      <xdr:nvSpPr>
        <xdr:cNvPr id="144944" name="Oval 151"/>
        <xdr:cNvSpPr>
          <a:spLocks noChangeArrowheads="1"/>
        </xdr:cNvSpPr>
      </xdr:nvSpPr>
      <xdr:spPr bwMode="auto">
        <a:xfrm>
          <a:off x="4067175" y="1076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104775</xdr:rowOff>
    </xdr:from>
    <xdr:to>
      <xdr:col>6</xdr:col>
      <xdr:colOff>352425</xdr:colOff>
      <xdr:row>62</xdr:row>
      <xdr:rowOff>142875</xdr:rowOff>
    </xdr:to>
    <xdr:sp macro="" textlink="">
      <xdr:nvSpPr>
        <xdr:cNvPr id="10392" name="Text Box 152"/>
        <xdr:cNvSpPr txBox="1">
          <a:spLocks noChangeArrowheads="1"/>
        </xdr:cNvSpPr>
      </xdr:nvSpPr>
      <xdr:spPr bwMode="auto">
        <a:xfrm>
          <a:off x="3733800" y="1056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81.0</a:t>
          </a:r>
        </a:p>
      </xdr:txBody>
    </xdr:sp>
    <xdr:clientData/>
  </xdr:twoCellAnchor>
  <xdr:twoCellAnchor>
    <xdr:from>
      <xdr:col>4</xdr:col>
      <xdr:colOff>428625</xdr:colOff>
      <xdr:row>62</xdr:row>
      <xdr:rowOff>66675</xdr:rowOff>
    </xdr:from>
    <xdr:to>
      <xdr:col>4</xdr:col>
      <xdr:colOff>533400</xdr:colOff>
      <xdr:row>63</xdr:row>
      <xdr:rowOff>0</xdr:rowOff>
    </xdr:to>
    <xdr:sp macro="" textlink="">
      <xdr:nvSpPr>
        <xdr:cNvPr id="144946" name="Oval 153"/>
        <xdr:cNvSpPr>
          <a:spLocks noChangeArrowheads="1"/>
        </xdr:cNvSpPr>
      </xdr:nvSpPr>
      <xdr:spPr bwMode="auto">
        <a:xfrm>
          <a:off x="3171825" y="1069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38100</xdr:rowOff>
    </xdr:from>
    <xdr:to>
      <xdr:col>5</xdr:col>
      <xdr:colOff>180975</xdr:colOff>
      <xdr:row>62</xdr:row>
      <xdr:rowOff>76200</xdr:rowOff>
    </xdr:to>
    <xdr:sp macro="" textlink="">
      <xdr:nvSpPr>
        <xdr:cNvPr id="10394" name="Text Box 154"/>
        <xdr:cNvSpPr txBox="1">
          <a:spLocks noChangeArrowheads="1"/>
        </xdr:cNvSpPr>
      </xdr:nvSpPr>
      <xdr:spPr bwMode="auto">
        <a:xfrm>
          <a:off x="284797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77.7</a:t>
          </a:r>
        </a:p>
      </xdr:txBody>
    </xdr:sp>
    <xdr:clientData/>
  </xdr:twoCellAnchor>
  <xdr:twoCellAnchor>
    <xdr:from>
      <xdr:col>3</xdr:col>
      <xdr:colOff>228600</xdr:colOff>
      <xdr:row>62</xdr:row>
      <xdr:rowOff>152400</xdr:rowOff>
    </xdr:from>
    <xdr:to>
      <xdr:col>3</xdr:col>
      <xdr:colOff>333375</xdr:colOff>
      <xdr:row>63</xdr:row>
      <xdr:rowOff>76200</xdr:rowOff>
    </xdr:to>
    <xdr:sp macro="" textlink="">
      <xdr:nvSpPr>
        <xdr:cNvPr id="144948" name="Oval 155"/>
        <xdr:cNvSpPr>
          <a:spLocks noChangeArrowheads="1"/>
        </xdr:cNvSpPr>
      </xdr:nvSpPr>
      <xdr:spPr bwMode="auto">
        <a:xfrm>
          <a:off x="2286000" y="1078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114300</xdr:rowOff>
    </xdr:from>
    <xdr:to>
      <xdr:col>3</xdr:col>
      <xdr:colOff>657225</xdr:colOff>
      <xdr:row>62</xdr:row>
      <xdr:rowOff>152400</xdr:rowOff>
    </xdr:to>
    <xdr:sp macro="" textlink="">
      <xdr:nvSpPr>
        <xdr:cNvPr id="10396" name="Text Box 156"/>
        <xdr:cNvSpPr txBox="1">
          <a:spLocks noChangeArrowheads="1"/>
        </xdr:cNvSpPr>
      </xdr:nvSpPr>
      <xdr:spPr bwMode="auto">
        <a:xfrm>
          <a:off x="195262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81.8</a:t>
          </a:r>
        </a:p>
      </xdr:txBody>
    </xdr:sp>
    <xdr:clientData/>
  </xdr:twoCellAnchor>
  <xdr:twoCellAnchor>
    <xdr:from>
      <xdr:col>2</xdr:col>
      <xdr:colOff>28575</xdr:colOff>
      <xdr:row>63</xdr:row>
      <xdr:rowOff>19050</xdr:rowOff>
    </xdr:from>
    <xdr:to>
      <xdr:col>2</xdr:col>
      <xdr:colOff>123825</xdr:colOff>
      <xdr:row>63</xdr:row>
      <xdr:rowOff>114300</xdr:rowOff>
    </xdr:to>
    <xdr:sp macro="" textlink="">
      <xdr:nvSpPr>
        <xdr:cNvPr id="144950" name="Oval 157"/>
        <xdr:cNvSpPr>
          <a:spLocks noChangeArrowheads="1"/>
        </xdr:cNvSpPr>
      </xdr:nvSpPr>
      <xdr:spPr bwMode="auto">
        <a:xfrm>
          <a:off x="1400175" y="10820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152400</xdr:rowOff>
    </xdr:from>
    <xdr:to>
      <xdr:col>2</xdr:col>
      <xdr:colOff>457200</xdr:colOff>
      <xdr:row>63</xdr:row>
      <xdr:rowOff>19050</xdr:rowOff>
    </xdr:to>
    <xdr:sp macro="" textlink="">
      <xdr:nvSpPr>
        <xdr:cNvPr id="10398" name="Text Box 158"/>
        <xdr:cNvSpPr txBox="1">
          <a:spLocks noChangeArrowheads="1"/>
        </xdr:cNvSpPr>
      </xdr:nvSpPr>
      <xdr:spPr bwMode="auto">
        <a:xfrm>
          <a:off x="10668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83.6</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[281,405</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80/91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148,363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44961"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44962"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300" b="0" i="0" baseline="0">
              <a:effectLst/>
              <a:latin typeface="+mn-lt"/>
              <a:ea typeface="+mn-ea"/>
              <a:cs typeface="+mn-cs"/>
            </a:rPr>
            <a:t>類似団体平均、全国市町村平均、新潟県市町村平均をいずれも大きく上回っています。</a:t>
          </a:r>
          <a:r>
            <a:rPr lang="ja-JP" altLang="en-US" sz="1300" b="0" i="0" baseline="0">
              <a:effectLst/>
              <a:latin typeface="+mn-lt"/>
              <a:ea typeface="+mn-ea"/>
              <a:cs typeface="+mn-cs"/>
            </a:rPr>
            <a:t>要因として、職員数が多いことや除雪経費や町有施設の維持管理等の経費が多額となっていることが挙げられます。今後も退職者の不補充による定員の適正化を図るとともに、指定管理者制度や外部委託によりコストの削減に努めます。</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7382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44966"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44968" name="Line 175"/>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6" name="Text Box 176"/>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44970" name="Line 177"/>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8" name="Text Box 178"/>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44972" name="Line 179"/>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0" name="Text Box 180"/>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44974" name="Line 181"/>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2" name="Text Box 182"/>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44976" name="Line 183"/>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4497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0</xdr:rowOff>
    </xdr:from>
    <xdr:to>
      <xdr:col>7</xdr:col>
      <xdr:colOff>152400</xdr:colOff>
      <xdr:row>89</xdr:row>
      <xdr:rowOff>19050</xdr:rowOff>
    </xdr:to>
    <xdr:sp macro="" textlink="">
      <xdr:nvSpPr>
        <xdr:cNvPr id="144979" name="Line 186"/>
        <xdr:cNvSpPr>
          <a:spLocks noChangeShapeType="1"/>
        </xdr:cNvSpPr>
      </xdr:nvSpPr>
      <xdr:spPr bwMode="auto">
        <a:xfrm flipV="1">
          <a:off x="4953000" y="138874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19050</xdr:rowOff>
    </xdr:from>
    <xdr:to>
      <xdr:col>8</xdr:col>
      <xdr:colOff>314325</xdr:colOff>
      <xdr:row>90</xdr:row>
      <xdr:rowOff>57150</xdr:rowOff>
    </xdr:to>
    <xdr:sp macro="" textlink="">
      <xdr:nvSpPr>
        <xdr:cNvPr id="10427" name="人件費・物件費等の状況最小値テキスト"/>
        <xdr:cNvSpPr txBox="1">
          <a:spLocks noChangeArrowheads="1"/>
        </xdr:cNvSpPr>
      </xdr:nvSpPr>
      <xdr:spPr bwMode="auto">
        <a:xfrm>
          <a:off x="5038725" y="1527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389,789</a:t>
          </a:r>
        </a:p>
      </xdr:txBody>
    </xdr:sp>
    <xdr:clientData/>
  </xdr:twoCellAnchor>
  <xdr:twoCellAnchor>
    <xdr:from>
      <xdr:col>7</xdr:col>
      <xdr:colOff>66675</xdr:colOff>
      <xdr:row>89</xdr:row>
      <xdr:rowOff>19050</xdr:rowOff>
    </xdr:from>
    <xdr:to>
      <xdr:col>7</xdr:col>
      <xdr:colOff>238125</xdr:colOff>
      <xdr:row>89</xdr:row>
      <xdr:rowOff>19050</xdr:rowOff>
    </xdr:to>
    <xdr:sp macro="" textlink="">
      <xdr:nvSpPr>
        <xdr:cNvPr id="144981" name="Line 188"/>
        <xdr:cNvSpPr>
          <a:spLocks noChangeShapeType="1"/>
        </xdr:cNvSpPr>
      </xdr:nvSpPr>
      <xdr:spPr bwMode="auto">
        <a:xfrm>
          <a:off x="4867275" y="152781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29" name="人件費・物件費等の状況最大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100,861</a:t>
          </a:r>
        </a:p>
      </xdr:txBody>
    </xdr:sp>
    <xdr:clientData/>
  </xdr:twoCellAnchor>
  <xdr:twoCellAnchor>
    <xdr:from>
      <xdr:col>7</xdr:col>
      <xdr:colOff>66675</xdr:colOff>
      <xdr:row>81</xdr:row>
      <xdr:rowOff>0</xdr:rowOff>
    </xdr:from>
    <xdr:to>
      <xdr:col>7</xdr:col>
      <xdr:colOff>238125</xdr:colOff>
      <xdr:row>81</xdr:row>
      <xdr:rowOff>0</xdr:rowOff>
    </xdr:to>
    <xdr:sp macro="" textlink="">
      <xdr:nvSpPr>
        <xdr:cNvPr id="144983" name="Line 190"/>
        <xdr:cNvSpPr>
          <a:spLocks noChangeShapeType="1"/>
        </xdr:cNvSpPr>
      </xdr:nvSpPr>
      <xdr:spPr bwMode="auto">
        <a:xfrm>
          <a:off x="4867275" y="1388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85</xdr:row>
      <xdr:rowOff>142875</xdr:rowOff>
    </xdr:from>
    <xdr:to>
      <xdr:col>7</xdr:col>
      <xdr:colOff>152400</xdr:colOff>
      <xdr:row>86</xdr:row>
      <xdr:rowOff>9525</xdr:rowOff>
    </xdr:to>
    <xdr:sp macro="" textlink="">
      <xdr:nvSpPr>
        <xdr:cNvPr id="144984" name="Line 191"/>
        <xdr:cNvSpPr>
          <a:spLocks noChangeShapeType="1"/>
        </xdr:cNvSpPr>
      </xdr:nvSpPr>
      <xdr:spPr bwMode="auto">
        <a:xfrm>
          <a:off x="4114800" y="147161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104775</xdr:rowOff>
    </xdr:from>
    <xdr:to>
      <xdr:col>8</xdr:col>
      <xdr:colOff>314325</xdr:colOff>
      <xdr:row>83</xdr:row>
      <xdr:rowOff>142875</xdr:rowOff>
    </xdr:to>
    <xdr:sp macro="" textlink="">
      <xdr:nvSpPr>
        <xdr:cNvPr id="10432" name="人件費・物件費等の状況平均値テキスト"/>
        <xdr:cNvSpPr txBox="1">
          <a:spLocks noChangeArrowheads="1"/>
        </xdr:cNvSpPr>
      </xdr:nvSpPr>
      <xdr:spPr bwMode="auto">
        <a:xfrm>
          <a:off x="50387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195,992</a:t>
          </a:r>
        </a:p>
      </xdr:txBody>
    </xdr:sp>
    <xdr:clientData/>
  </xdr:twoCellAnchor>
  <xdr:twoCellAnchor>
    <xdr:from>
      <xdr:col>7</xdr:col>
      <xdr:colOff>104775</xdr:colOff>
      <xdr:row>83</xdr:row>
      <xdr:rowOff>66675</xdr:rowOff>
    </xdr:from>
    <xdr:to>
      <xdr:col>7</xdr:col>
      <xdr:colOff>200025</xdr:colOff>
      <xdr:row>83</xdr:row>
      <xdr:rowOff>161925</xdr:rowOff>
    </xdr:to>
    <xdr:sp macro="" textlink="">
      <xdr:nvSpPr>
        <xdr:cNvPr id="144986" name="AutoShape 193"/>
        <xdr:cNvSpPr>
          <a:spLocks noChangeArrowheads="1"/>
        </xdr:cNvSpPr>
      </xdr:nvSpPr>
      <xdr:spPr bwMode="auto">
        <a:xfrm>
          <a:off x="4905375" y="14297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85</xdr:row>
      <xdr:rowOff>85725</xdr:rowOff>
    </xdr:from>
    <xdr:to>
      <xdr:col>6</xdr:col>
      <xdr:colOff>0</xdr:colOff>
      <xdr:row>85</xdr:row>
      <xdr:rowOff>142875</xdr:rowOff>
    </xdr:to>
    <xdr:sp macro="" textlink="">
      <xdr:nvSpPr>
        <xdr:cNvPr id="144987" name="Line 194"/>
        <xdr:cNvSpPr>
          <a:spLocks noChangeShapeType="1"/>
        </xdr:cNvSpPr>
      </xdr:nvSpPr>
      <xdr:spPr bwMode="auto">
        <a:xfrm>
          <a:off x="3228975" y="146589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38100</xdr:rowOff>
    </xdr:from>
    <xdr:to>
      <xdr:col>6</xdr:col>
      <xdr:colOff>47625</xdr:colOff>
      <xdr:row>83</xdr:row>
      <xdr:rowOff>142875</xdr:rowOff>
    </xdr:to>
    <xdr:sp macro="" textlink="">
      <xdr:nvSpPr>
        <xdr:cNvPr id="144988" name="AutoShape 195"/>
        <xdr:cNvSpPr>
          <a:spLocks noChangeArrowheads="1"/>
        </xdr:cNvSpPr>
      </xdr:nvSpPr>
      <xdr:spPr bwMode="auto">
        <a:xfrm>
          <a:off x="40671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9525</xdr:rowOff>
    </xdr:from>
    <xdr:to>
      <xdr:col>6</xdr:col>
      <xdr:colOff>352425</xdr:colOff>
      <xdr:row>83</xdr:row>
      <xdr:rowOff>47625</xdr:rowOff>
    </xdr:to>
    <xdr:sp macro="" textlink="">
      <xdr:nvSpPr>
        <xdr:cNvPr id="10436" name="Text Box 196"/>
        <xdr:cNvSpPr txBox="1">
          <a:spLocks noChangeArrowheads="1"/>
        </xdr:cNvSpPr>
      </xdr:nvSpPr>
      <xdr:spPr bwMode="auto">
        <a:xfrm>
          <a:off x="3733800" y="1406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191,703</a:t>
          </a:r>
        </a:p>
      </xdr:txBody>
    </xdr:sp>
    <xdr:clientData/>
  </xdr:twoCellAnchor>
  <xdr:twoCellAnchor>
    <xdr:from>
      <xdr:col>3</xdr:col>
      <xdr:colOff>276225</xdr:colOff>
      <xdr:row>85</xdr:row>
      <xdr:rowOff>85725</xdr:rowOff>
    </xdr:from>
    <xdr:to>
      <xdr:col>4</xdr:col>
      <xdr:colOff>485775</xdr:colOff>
      <xdr:row>85</xdr:row>
      <xdr:rowOff>85725</xdr:rowOff>
    </xdr:to>
    <xdr:sp macro="" textlink="">
      <xdr:nvSpPr>
        <xdr:cNvPr id="144990" name="Line 197"/>
        <xdr:cNvSpPr>
          <a:spLocks noChangeShapeType="1"/>
        </xdr:cNvSpPr>
      </xdr:nvSpPr>
      <xdr:spPr bwMode="auto">
        <a:xfrm flipV="1">
          <a:off x="2333625" y="146589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9525</xdr:rowOff>
    </xdr:from>
    <xdr:to>
      <xdr:col>4</xdr:col>
      <xdr:colOff>533400</xdr:colOff>
      <xdr:row>83</xdr:row>
      <xdr:rowOff>114300</xdr:rowOff>
    </xdr:to>
    <xdr:sp macro="" textlink="">
      <xdr:nvSpPr>
        <xdr:cNvPr id="144991" name="AutoShape 198"/>
        <xdr:cNvSpPr>
          <a:spLocks noChangeArrowheads="1"/>
        </xdr:cNvSpPr>
      </xdr:nvSpPr>
      <xdr:spPr bwMode="auto">
        <a:xfrm>
          <a:off x="3171825"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152400</xdr:rowOff>
    </xdr:from>
    <xdr:to>
      <xdr:col>5</xdr:col>
      <xdr:colOff>180975</xdr:colOff>
      <xdr:row>83</xdr:row>
      <xdr:rowOff>19050</xdr:rowOff>
    </xdr:to>
    <xdr:sp macro="" textlink="">
      <xdr:nvSpPr>
        <xdr:cNvPr id="10439" name="Text Box 199"/>
        <xdr:cNvSpPr txBox="1">
          <a:spLocks noChangeArrowheads="1"/>
        </xdr:cNvSpPr>
      </xdr:nvSpPr>
      <xdr:spPr bwMode="auto">
        <a:xfrm>
          <a:off x="284797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185,490</a:t>
          </a:r>
        </a:p>
      </xdr:txBody>
    </xdr:sp>
    <xdr:clientData/>
  </xdr:twoCellAnchor>
  <xdr:twoCellAnchor>
    <xdr:from>
      <xdr:col>2</xdr:col>
      <xdr:colOff>76200</xdr:colOff>
      <xdr:row>85</xdr:row>
      <xdr:rowOff>85725</xdr:rowOff>
    </xdr:from>
    <xdr:to>
      <xdr:col>3</xdr:col>
      <xdr:colOff>276225</xdr:colOff>
      <xdr:row>85</xdr:row>
      <xdr:rowOff>161925</xdr:rowOff>
    </xdr:to>
    <xdr:sp macro="" textlink="">
      <xdr:nvSpPr>
        <xdr:cNvPr id="144993" name="Line 200"/>
        <xdr:cNvSpPr>
          <a:spLocks noChangeShapeType="1"/>
        </xdr:cNvSpPr>
      </xdr:nvSpPr>
      <xdr:spPr bwMode="auto">
        <a:xfrm flipV="1">
          <a:off x="1447800" y="146589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133350</xdr:rowOff>
    </xdr:from>
    <xdr:to>
      <xdr:col>3</xdr:col>
      <xdr:colOff>333375</xdr:colOff>
      <xdr:row>83</xdr:row>
      <xdr:rowOff>66675</xdr:rowOff>
    </xdr:to>
    <xdr:sp macro="" textlink="">
      <xdr:nvSpPr>
        <xdr:cNvPr id="144994" name="AutoShape 201"/>
        <xdr:cNvSpPr>
          <a:spLocks noChangeArrowheads="1"/>
        </xdr:cNvSpPr>
      </xdr:nvSpPr>
      <xdr:spPr bwMode="auto">
        <a:xfrm>
          <a:off x="2286000" y="1419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104775</xdr:rowOff>
    </xdr:from>
    <xdr:to>
      <xdr:col>3</xdr:col>
      <xdr:colOff>657225</xdr:colOff>
      <xdr:row>82</xdr:row>
      <xdr:rowOff>142875</xdr:rowOff>
    </xdr:to>
    <xdr:sp macro="" textlink="">
      <xdr:nvSpPr>
        <xdr:cNvPr id="10442" name="Text Box 202"/>
        <xdr:cNvSpPr txBox="1">
          <a:spLocks noChangeArrowheads="1"/>
        </xdr:cNvSpPr>
      </xdr:nvSpPr>
      <xdr:spPr bwMode="auto">
        <a:xfrm>
          <a:off x="195262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175,131</a:t>
          </a:r>
        </a:p>
      </xdr:txBody>
    </xdr:sp>
    <xdr:clientData/>
  </xdr:twoCellAnchor>
  <xdr:twoCellAnchor>
    <xdr:from>
      <xdr:col>2</xdr:col>
      <xdr:colOff>28575</xdr:colOff>
      <xdr:row>82</xdr:row>
      <xdr:rowOff>152400</xdr:rowOff>
    </xdr:from>
    <xdr:to>
      <xdr:col>2</xdr:col>
      <xdr:colOff>123825</xdr:colOff>
      <xdr:row>83</xdr:row>
      <xdr:rowOff>76200</xdr:rowOff>
    </xdr:to>
    <xdr:sp macro="" textlink="">
      <xdr:nvSpPr>
        <xdr:cNvPr id="144996" name="AutoShape 203"/>
        <xdr:cNvSpPr>
          <a:spLocks noChangeArrowheads="1"/>
        </xdr:cNvSpPr>
      </xdr:nvSpPr>
      <xdr:spPr bwMode="auto">
        <a:xfrm>
          <a:off x="1400175" y="1421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114300</xdr:rowOff>
    </xdr:from>
    <xdr:to>
      <xdr:col>2</xdr:col>
      <xdr:colOff>457200</xdr:colOff>
      <xdr:row>82</xdr:row>
      <xdr:rowOff>152400</xdr:rowOff>
    </xdr:to>
    <xdr:sp macro="" textlink="">
      <xdr:nvSpPr>
        <xdr:cNvPr id="10444" name="Text Box 204"/>
        <xdr:cNvSpPr txBox="1">
          <a:spLocks noChangeArrowheads="1"/>
        </xdr:cNvSpPr>
      </xdr:nvSpPr>
      <xdr:spPr bwMode="auto">
        <a:xfrm>
          <a:off x="1066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178,295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5" name="Text Box 205"/>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6" name="Text Box 206"/>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7" name="Text Box 207"/>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8" name="Text Box 208"/>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9" name="Text Box 209"/>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85</xdr:row>
      <xdr:rowOff>133350</xdr:rowOff>
    </xdr:from>
    <xdr:to>
      <xdr:col>7</xdr:col>
      <xdr:colOff>200025</xdr:colOff>
      <xdr:row>86</xdr:row>
      <xdr:rowOff>66675</xdr:rowOff>
    </xdr:to>
    <xdr:sp macro="" textlink="">
      <xdr:nvSpPr>
        <xdr:cNvPr id="145003" name="Oval 210"/>
        <xdr:cNvSpPr>
          <a:spLocks noChangeArrowheads="1"/>
        </xdr:cNvSpPr>
      </xdr:nvSpPr>
      <xdr:spPr bwMode="auto">
        <a:xfrm>
          <a:off x="4905375" y="1470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85</xdr:row>
      <xdr:rowOff>133350</xdr:rowOff>
    </xdr:from>
    <xdr:to>
      <xdr:col>8</xdr:col>
      <xdr:colOff>314325</xdr:colOff>
      <xdr:row>87</xdr:row>
      <xdr:rowOff>0</xdr:rowOff>
    </xdr:to>
    <xdr:sp macro="" textlink="">
      <xdr:nvSpPr>
        <xdr:cNvPr id="10451" name="人件費・物件費等の状況該当値テキスト"/>
        <xdr:cNvSpPr txBox="1">
          <a:spLocks noChangeArrowheads="1"/>
        </xdr:cNvSpPr>
      </xdr:nvSpPr>
      <xdr:spPr bwMode="auto">
        <a:xfrm>
          <a:off x="5038725"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281,405</a:t>
          </a:r>
        </a:p>
      </xdr:txBody>
    </xdr:sp>
    <xdr:clientData/>
  </xdr:twoCellAnchor>
  <xdr:twoCellAnchor>
    <xdr:from>
      <xdr:col>5</xdr:col>
      <xdr:colOff>638175</xdr:colOff>
      <xdr:row>85</xdr:row>
      <xdr:rowOff>85725</xdr:rowOff>
    </xdr:from>
    <xdr:to>
      <xdr:col>6</xdr:col>
      <xdr:colOff>47625</xdr:colOff>
      <xdr:row>86</xdr:row>
      <xdr:rowOff>19050</xdr:rowOff>
    </xdr:to>
    <xdr:sp macro="" textlink="">
      <xdr:nvSpPr>
        <xdr:cNvPr id="145005" name="Oval 212"/>
        <xdr:cNvSpPr>
          <a:spLocks noChangeArrowheads="1"/>
        </xdr:cNvSpPr>
      </xdr:nvSpPr>
      <xdr:spPr bwMode="auto">
        <a:xfrm>
          <a:off x="4067175" y="1465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86</xdr:row>
      <xdr:rowOff>28575</xdr:rowOff>
    </xdr:from>
    <xdr:to>
      <xdr:col>6</xdr:col>
      <xdr:colOff>352425</xdr:colOff>
      <xdr:row>87</xdr:row>
      <xdr:rowOff>66675</xdr:rowOff>
    </xdr:to>
    <xdr:sp macro="" textlink="">
      <xdr:nvSpPr>
        <xdr:cNvPr id="10453" name="Text Box 213"/>
        <xdr:cNvSpPr txBox="1">
          <a:spLocks noChangeArrowheads="1"/>
        </xdr:cNvSpPr>
      </xdr:nvSpPr>
      <xdr:spPr bwMode="auto">
        <a:xfrm>
          <a:off x="3733800" y="1477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272,666</a:t>
          </a:r>
        </a:p>
      </xdr:txBody>
    </xdr:sp>
    <xdr:clientData/>
  </xdr:twoCellAnchor>
  <xdr:twoCellAnchor>
    <xdr:from>
      <xdr:col>4</xdr:col>
      <xdr:colOff>428625</xdr:colOff>
      <xdr:row>85</xdr:row>
      <xdr:rowOff>28575</xdr:rowOff>
    </xdr:from>
    <xdr:to>
      <xdr:col>4</xdr:col>
      <xdr:colOff>533400</xdr:colOff>
      <xdr:row>85</xdr:row>
      <xdr:rowOff>133350</xdr:rowOff>
    </xdr:to>
    <xdr:sp macro="" textlink="">
      <xdr:nvSpPr>
        <xdr:cNvPr id="145007" name="Oval 214"/>
        <xdr:cNvSpPr>
          <a:spLocks noChangeArrowheads="1"/>
        </xdr:cNvSpPr>
      </xdr:nvSpPr>
      <xdr:spPr bwMode="auto">
        <a:xfrm>
          <a:off x="3171825" y="1460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85</xdr:row>
      <xdr:rowOff>142875</xdr:rowOff>
    </xdr:from>
    <xdr:to>
      <xdr:col>5</xdr:col>
      <xdr:colOff>180975</xdr:colOff>
      <xdr:row>87</xdr:row>
      <xdr:rowOff>9525</xdr:rowOff>
    </xdr:to>
    <xdr:sp macro="" textlink="">
      <xdr:nvSpPr>
        <xdr:cNvPr id="10455" name="Text Box 215"/>
        <xdr:cNvSpPr txBox="1">
          <a:spLocks noChangeArrowheads="1"/>
        </xdr:cNvSpPr>
      </xdr:nvSpPr>
      <xdr:spPr bwMode="auto">
        <a:xfrm>
          <a:off x="2847975" y="1471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260,781</a:t>
          </a:r>
        </a:p>
      </xdr:txBody>
    </xdr:sp>
    <xdr:clientData/>
  </xdr:twoCellAnchor>
  <xdr:twoCellAnchor>
    <xdr:from>
      <xdr:col>3</xdr:col>
      <xdr:colOff>228600</xdr:colOff>
      <xdr:row>85</xdr:row>
      <xdr:rowOff>38100</xdr:rowOff>
    </xdr:from>
    <xdr:to>
      <xdr:col>3</xdr:col>
      <xdr:colOff>333375</xdr:colOff>
      <xdr:row>85</xdr:row>
      <xdr:rowOff>133350</xdr:rowOff>
    </xdr:to>
    <xdr:sp macro="" textlink="">
      <xdr:nvSpPr>
        <xdr:cNvPr id="145009" name="Oval 216"/>
        <xdr:cNvSpPr>
          <a:spLocks noChangeArrowheads="1"/>
        </xdr:cNvSpPr>
      </xdr:nvSpPr>
      <xdr:spPr bwMode="auto">
        <a:xfrm>
          <a:off x="2286000" y="1461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152400</xdr:rowOff>
    </xdr:from>
    <xdr:to>
      <xdr:col>3</xdr:col>
      <xdr:colOff>657225</xdr:colOff>
      <xdr:row>87</xdr:row>
      <xdr:rowOff>19050</xdr:rowOff>
    </xdr:to>
    <xdr:sp macro="" textlink="">
      <xdr:nvSpPr>
        <xdr:cNvPr id="10457" name="Text Box 217"/>
        <xdr:cNvSpPr txBox="1">
          <a:spLocks noChangeArrowheads="1"/>
        </xdr:cNvSpPr>
      </xdr:nvSpPr>
      <xdr:spPr bwMode="auto">
        <a:xfrm>
          <a:off x="1952625"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260,860</a:t>
          </a:r>
        </a:p>
      </xdr:txBody>
    </xdr:sp>
    <xdr:clientData/>
  </xdr:twoCellAnchor>
  <xdr:twoCellAnchor>
    <xdr:from>
      <xdr:col>2</xdr:col>
      <xdr:colOff>28575</xdr:colOff>
      <xdr:row>85</xdr:row>
      <xdr:rowOff>104775</xdr:rowOff>
    </xdr:from>
    <xdr:to>
      <xdr:col>2</xdr:col>
      <xdr:colOff>123825</xdr:colOff>
      <xdr:row>86</xdr:row>
      <xdr:rowOff>38100</xdr:rowOff>
    </xdr:to>
    <xdr:sp macro="" textlink="">
      <xdr:nvSpPr>
        <xdr:cNvPr id="145011" name="Oval 218"/>
        <xdr:cNvSpPr>
          <a:spLocks noChangeArrowheads="1"/>
        </xdr:cNvSpPr>
      </xdr:nvSpPr>
      <xdr:spPr bwMode="auto">
        <a:xfrm>
          <a:off x="1400175" y="14678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86</xdr:row>
      <xdr:rowOff>47625</xdr:rowOff>
    </xdr:from>
    <xdr:to>
      <xdr:col>2</xdr:col>
      <xdr:colOff>457200</xdr:colOff>
      <xdr:row>87</xdr:row>
      <xdr:rowOff>85725</xdr:rowOff>
    </xdr:to>
    <xdr:sp macro="" textlink="">
      <xdr:nvSpPr>
        <xdr:cNvPr id="10459" name="Text Box 219"/>
        <xdr:cNvSpPr txBox="1">
          <a:spLocks noChangeArrowheads="1"/>
        </xdr:cNvSpPr>
      </xdr:nvSpPr>
      <xdr:spPr bwMode="auto">
        <a:xfrm>
          <a:off x="1066800" y="1479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276,095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1" name="Text Box 221"/>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2" name="Text Box 222"/>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[98.7]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3" name="Rectangle 223"/>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4" name="Rectangle 224"/>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5" name="Rectangle 225"/>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6" name="Rectangle 226"/>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7" name="Rectangle 227"/>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8" name="Rectangle 228"/>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45022" name="Rectangle 229"/>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45023" name="Rectangle 230"/>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1" name="Rectangle 231"/>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湯沢町は、ラスパイレス指数が、</a:t>
          </a:r>
          <a:r>
            <a:rPr lang="ja-JP" altLang="ja-JP" sz="1300" b="0" i="0" baseline="0">
              <a:effectLst/>
              <a:latin typeface="+mn-lt"/>
              <a:ea typeface="+mn-ea"/>
              <a:cs typeface="+mn-cs"/>
            </a:rPr>
            <a:t>類似団体平均、全国市町村平均、新潟県市町村平均をいずれも</a:t>
          </a:r>
          <a:r>
            <a:rPr lang="ja-JP" altLang="en-US" sz="1300" b="0" i="0" baseline="0">
              <a:effectLst/>
              <a:latin typeface="+mn-lt"/>
              <a:ea typeface="+mn-ea"/>
              <a:cs typeface="+mn-cs"/>
            </a:rPr>
            <a:t>下</a:t>
          </a:r>
          <a:r>
            <a:rPr lang="ja-JP" altLang="ja-JP" sz="1300" b="0" i="0" baseline="0">
              <a:effectLst/>
              <a:latin typeface="+mn-lt"/>
              <a:ea typeface="+mn-ea"/>
              <a:cs typeface="+mn-cs"/>
            </a:rPr>
            <a:t>回</a:t>
          </a:r>
          <a:r>
            <a:rPr lang="ja-JP" altLang="en-US" sz="1300" b="0" i="0" baseline="0">
              <a:effectLst/>
              <a:latin typeface="+mn-lt"/>
              <a:ea typeface="+mn-ea"/>
              <a:cs typeface="+mn-cs"/>
            </a:rPr>
            <a:t>る、低い給与水準となっています</a:t>
          </a:r>
          <a:r>
            <a:rPr lang="ja-JP" altLang="en-US" sz="1300" b="0" i="0" u="none" strike="noStrike" baseline="0">
              <a:solidFill>
                <a:srgbClr val="000000"/>
              </a:solidFill>
              <a:effectLst/>
              <a:latin typeface="+mn-lt"/>
              <a:ea typeface="+mn-ea"/>
              <a:cs typeface="+mn-cs"/>
            </a:rPr>
            <a:t>。</a:t>
          </a:r>
          <a:endParaRPr lang="en-US" altLang="ja-JP" sz="1300" b="0" i="0" baseline="0">
            <a:effectLst/>
            <a:latin typeface="+mn-lt"/>
            <a:ea typeface="+mn-ea"/>
            <a:cs typeface="+mn-cs"/>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45026" name="Line 233"/>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4" name="Text Box 234"/>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45028" name="Line 235"/>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6" name="Text Box 236"/>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45030" name="Line 237"/>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8" name="Text Box 238"/>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45032" name="Line 239"/>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0" name="Text Box 240"/>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45034" name="Line 241"/>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2" name="Text Box 242"/>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45036"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4503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0</xdr:rowOff>
    </xdr:from>
    <xdr:to>
      <xdr:col>24</xdr:col>
      <xdr:colOff>561975</xdr:colOff>
      <xdr:row>87</xdr:row>
      <xdr:rowOff>57150</xdr:rowOff>
    </xdr:to>
    <xdr:sp macro="" textlink="">
      <xdr:nvSpPr>
        <xdr:cNvPr id="145039" name="Line 246"/>
        <xdr:cNvSpPr>
          <a:spLocks noChangeShapeType="1"/>
        </xdr:cNvSpPr>
      </xdr:nvSpPr>
      <xdr:spPr bwMode="auto">
        <a:xfrm flipV="1">
          <a:off x="17021175" y="14058900"/>
          <a:ext cx="0" cy="914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57150</xdr:rowOff>
    </xdr:from>
    <xdr:to>
      <xdr:col>26</xdr:col>
      <xdr:colOff>38100</xdr:colOff>
      <xdr:row>88</xdr:row>
      <xdr:rowOff>95250</xdr:rowOff>
    </xdr:to>
    <xdr:sp macro="" textlink="">
      <xdr:nvSpPr>
        <xdr:cNvPr id="10487" name="給与水準   （国との比較）最小値テキスト"/>
        <xdr:cNvSpPr txBox="1">
          <a:spLocks noChangeArrowheads="1"/>
        </xdr:cNvSpPr>
      </xdr:nvSpPr>
      <xdr:spPr bwMode="auto">
        <a:xfrm>
          <a:off x="17106900" y="1497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112.7</a:t>
          </a:r>
        </a:p>
      </xdr:txBody>
    </xdr:sp>
    <xdr:clientData/>
  </xdr:twoCellAnchor>
  <xdr:twoCellAnchor>
    <xdr:from>
      <xdr:col>24</xdr:col>
      <xdr:colOff>466725</xdr:colOff>
      <xdr:row>87</xdr:row>
      <xdr:rowOff>57150</xdr:rowOff>
    </xdr:from>
    <xdr:to>
      <xdr:col>24</xdr:col>
      <xdr:colOff>647700</xdr:colOff>
      <xdr:row>87</xdr:row>
      <xdr:rowOff>57150</xdr:rowOff>
    </xdr:to>
    <xdr:sp macro="" textlink="">
      <xdr:nvSpPr>
        <xdr:cNvPr id="145041" name="Line 248"/>
        <xdr:cNvSpPr>
          <a:spLocks noChangeShapeType="1"/>
        </xdr:cNvSpPr>
      </xdr:nvSpPr>
      <xdr:spPr bwMode="auto">
        <a:xfrm>
          <a:off x="16925925" y="1497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114300</xdr:rowOff>
    </xdr:from>
    <xdr:to>
      <xdr:col>26</xdr:col>
      <xdr:colOff>38100</xdr:colOff>
      <xdr:row>81</xdr:row>
      <xdr:rowOff>152400</xdr:rowOff>
    </xdr:to>
    <xdr:sp macro="" textlink="">
      <xdr:nvSpPr>
        <xdr:cNvPr id="10489" name="給与水準   （国との比較）最大値テキスト"/>
        <xdr:cNvSpPr txBox="1">
          <a:spLocks noChangeArrowheads="1"/>
        </xdr:cNvSpPr>
      </xdr:nvSpPr>
      <xdr:spPr bwMode="auto">
        <a:xfrm>
          <a:off x="17106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93.6</a:t>
          </a:r>
        </a:p>
      </xdr:txBody>
    </xdr:sp>
    <xdr:clientData/>
  </xdr:twoCellAnchor>
  <xdr:twoCellAnchor>
    <xdr:from>
      <xdr:col>24</xdr:col>
      <xdr:colOff>466725</xdr:colOff>
      <xdr:row>82</xdr:row>
      <xdr:rowOff>0</xdr:rowOff>
    </xdr:from>
    <xdr:to>
      <xdr:col>24</xdr:col>
      <xdr:colOff>647700</xdr:colOff>
      <xdr:row>82</xdr:row>
      <xdr:rowOff>0</xdr:rowOff>
    </xdr:to>
    <xdr:sp macro="" textlink="">
      <xdr:nvSpPr>
        <xdr:cNvPr id="145043" name="Line 250"/>
        <xdr:cNvSpPr>
          <a:spLocks noChangeShapeType="1"/>
        </xdr:cNvSpPr>
      </xdr:nvSpPr>
      <xdr:spPr bwMode="auto">
        <a:xfrm>
          <a:off x="16925925" y="1405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81</xdr:row>
      <xdr:rowOff>28575</xdr:rowOff>
    </xdr:from>
    <xdr:to>
      <xdr:col>24</xdr:col>
      <xdr:colOff>561975</xdr:colOff>
      <xdr:row>83</xdr:row>
      <xdr:rowOff>66675</xdr:rowOff>
    </xdr:to>
    <xdr:sp macro="" textlink="">
      <xdr:nvSpPr>
        <xdr:cNvPr id="145044" name="Line 251"/>
        <xdr:cNvSpPr>
          <a:spLocks noChangeShapeType="1"/>
        </xdr:cNvSpPr>
      </xdr:nvSpPr>
      <xdr:spPr bwMode="auto">
        <a:xfrm>
          <a:off x="16182975" y="13916025"/>
          <a:ext cx="838200"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9525</xdr:rowOff>
    </xdr:from>
    <xdr:to>
      <xdr:col>26</xdr:col>
      <xdr:colOff>38100</xdr:colOff>
      <xdr:row>85</xdr:row>
      <xdr:rowOff>47625</xdr:rowOff>
    </xdr:to>
    <xdr:sp macro="" textlink="">
      <xdr:nvSpPr>
        <xdr:cNvPr id="10492" name="給与水準   （国との比較）平均値テキスト"/>
        <xdr:cNvSpPr txBox="1">
          <a:spLocks noChangeArrowheads="1"/>
        </xdr:cNvSpPr>
      </xdr:nvSpPr>
      <xdr:spPr bwMode="auto">
        <a:xfrm>
          <a:off x="17106900"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102.1</a:t>
          </a:r>
        </a:p>
      </xdr:txBody>
    </xdr:sp>
    <xdr:clientData/>
  </xdr:twoCellAnchor>
  <xdr:twoCellAnchor>
    <xdr:from>
      <xdr:col>24</xdr:col>
      <xdr:colOff>504825</xdr:colOff>
      <xdr:row>84</xdr:row>
      <xdr:rowOff>9525</xdr:rowOff>
    </xdr:from>
    <xdr:to>
      <xdr:col>24</xdr:col>
      <xdr:colOff>609600</xdr:colOff>
      <xdr:row>84</xdr:row>
      <xdr:rowOff>114300</xdr:rowOff>
    </xdr:to>
    <xdr:sp macro="" textlink="">
      <xdr:nvSpPr>
        <xdr:cNvPr id="145046" name="AutoShape 253"/>
        <xdr:cNvSpPr>
          <a:spLocks noChangeArrowheads="1"/>
        </xdr:cNvSpPr>
      </xdr:nvSpPr>
      <xdr:spPr bwMode="auto">
        <a:xfrm>
          <a:off x="16964025" y="14411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28575</xdr:rowOff>
    </xdr:from>
    <xdr:to>
      <xdr:col>23</xdr:col>
      <xdr:colOff>409575</xdr:colOff>
      <xdr:row>81</xdr:row>
      <xdr:rowOff>28575</xdr:rowOff>
    </xdr:to>
    <xdr:sp macro="" textlink="">
      <xdr:nvSpPr>
        <xdr:cNvPr id="145047" name="Line 254"/>
        <xdr:cNvSpPr>
          <a:spLocks noChangeShapeType="1"/>
        </xdr:cNvSpPr>
      </xdr:nvSpPr>
      <xdr:spPr bwMode="auto">
        <a:xfrm>
          <a:off x="15287625" y="139160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81</xdr:row>
      <xdr:rowOff>142875</xdr:rowOff>
    </xdr:from>
    <xdr:to>
      <xdr:col>23</xdr:col>
      <xdr:colOff>457200</xdr:colOff>
      <xdr:row>82</xdr:row>
      <xdr:rowOff>76200</xdr:rowOff>
    </xdr:to>
    <xdr:sp macro="" textlink="">
      <xdr:nvSpPr>
        <xdr:cNvPr id="145048" name="AutoShape 255"/>
        <xdr:cNvSpPr>
          <a:spLocks noChangeArrowheads="1"/>
        </xdr:cNvSpPr>
      </xdr:nvSpPr>
      <xdr:spPr bwMode="auto">
        <a:xfrm>
          <a:off x="16125825" y="1403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82</xdr:row>
      <xdr:rowOff>85725</xdr:rowOff>
    </xdr:from>
    <xdr:to>
      <xdr:col>24</xdr:col>
      <xdr:colOff>76200</xdr:colOff>
      <xdr:row>83</xdr:row>
      <xdr:rowOff>123825</xdr:rowOff>
    </xdr:to>
    <xdr:sp macro="" textlink="">
      <xdr:nvSpPr>
        <xdr:cNvPr id="10496" name="Text Box 256"/>
        <xdr:cNvSpPr txBox="1">
          <a:spLocks noChangeArrowheads="1"/>
        </xdr:cNvSpPr>
      </xdr:nvSpPr>
      <xdr:spPr bwMode="auto">
        <a:xfrm>
          <a:off x="15801975" y="1414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94.2</a:t>
          </a:r>
        </a:p>
      </xdr:txBody>
    </xdr:sp>
    <xdr:clientData/>
  </xdr:twoCellAnchor>
  <xdr:twoCellAnchor>
    <xdr:from>
      <xdr:col>21</xdr:col>
      <xdr:colOff>0</xdr:colOff>
      <xdr:row>81</xdr:row>
      <xdr:rowOff>28575</xdr:rowOff>
    </xdr:from>
    <xdr:to>
      <xdr:col>22</xdr:col>
      <xdr:colOff>200025</xdr:colOff>
      <xdr:row>81</xdr:row>
      <xdr:rowOff>47625</xdr:rowOff>
    </xdr:to>
    <xdr:sp macro="" textlink="">
      <xdr:nvSpPr>
        <xdr:cNvPr id="145050" name="Line 257"/>
        <xdr:cNvSpPr>
          <a:spLocks noChangeShapeType="1"/>
        </xdr:cNvSpPr>
      </xdr:nvSpPr>
      <xdr:spPr bwMode="auto">
        <a:xfrm flipV="1">
          <a:off x="14401800" y="139160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133350</xdr:rowOff>
    </xdr:from>
    <xdr:to>
      <xdr:col>22</xdr:col>
      <xdr:colOff>257175</xdr:colOff>
      <xdr:row>82</xdr:row>
      <xdr:rowOff>66675</xdr:rowOff>
    </xdr:to>
    <xdr:sp macro="" textlink="">
      <xdr:nvSpPr>
        <xdr:cNvPr id="145051" name="AutoShape 258"/>
        <xdr:cNvSpPr>
          <a:spLocks noChangeArrowheads="1"/>
        </xdr:cNvSpPr>
      </xdr:nvSpPr>
      <xdr:spPr bwMode="auto">
        <a:xfrm>
          <a:off x="15240000" y="1402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76200</xdr:rowOff>
    </xdr:from>
    <xdr:to>
      <xdr:col>22</xdr:col>
      <xdr:colOff>581025</xdr:colOff>
      <xdr:row>83</xdr:row>
      <xdr:rowOff>114300</xdr:rowOff>
    </xdr:to>
    <xdr:sp macro="" textlink="">
      <xdr:nvSpPr>
        <xdr:cNvPr id="10499" name="Text Box 259"/>
        <xdr:cNvSpPr txBox="1">
          <a:spLocks noChangeArrowheads="1"/>
        </xdr:cNvSpPr>
      </xdr:nvSpPr>
      <xdr:spPr bwMode="auto">
        <a:xfrm>
          <a:off x="1490662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94.0</a:t>
          </a:r>
        </a:p>
      </xdr:txBody>
    </xdr:sp>
    <xdr:clientData/>
  </xdr:twoCellAnchor>
  <xdr:twoCellAnchor>
    <xdr:from>
      <xdr:col>19</xdr:col>
      <xdr:colOff>485775</xdr:colOff>
      <xdr:row>80</xdr:row>
      <xdr:rowOff>142875</xdr:rowOff>
    </xdr:from>
    <xdr:to>
      <xdr:col>21</xdr:col>
      <xdr:colOff>0</xdr:colOff>
      <xdr:row>81</xdr:row>
      <xdr:rowOff>47625</xdr:rowOff>
    </xdr:to>
    <xdr:sp macro="" textlink="">
      <xdr:nvSpPr>
        <xdr:cNvPr id="145053" name="Line 260"/>
        <xdr:cNvSpPr>
          <a:spLocks noChangeShapeType="1"/>
        </xdr:cNvSpPr>
      </xdr:nvSpPr>
      <xdr:spPr bwMode="auto">
        <a:xfrm>
          <a:off x="13515975" y="138588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104775</xdr:rowOff>
    </xdr:from>
    <xdr:to>
      <xdr:col>21</xdr:col>
      <xdr:colOff>47625</xdr:colOff>
      <xdr:row>82</xdr:row>
      <xdr:rowOff>28575</xdr:rowOff>
    </xdr:to>
    <xdr:sp macro="" textlink="">
      <xdr:nvSpPr>
        <xdr:cNvPr id="145054" name="AutoShape 261"/>
        <xdr:cNvSpPr>
          <a:spLocks noChangeArrowheads="1"/>
        </xdr:cNvSpPr>
      </xdr:nvSpPr>
      <xdr:spPr bwMode="auto">
        <a:xfrm>
          <a:off x="14354175" y="13992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47625</xdr:rowOff>
    </xdr:from>
    <xdr:to>
      <xdr:col>21</xdr:col>
      <xdr:colOff>381000</xdr:colOff>
      <xdr:row>83</xdr:row>
      <xdr:rowOff>85725</xdr:rowOff>
    </xdr:to>
    <xdr:sp macro="" textlink="">
      <xdr:nvSpPr>
        <xdr:cNvPr id="10502" name="Text Box 262"/>
        <xdr:cNvSpPr txBox="1">
          <a:spLocks noChangeArrowheads="1"/>
        </xdr:cNvSpPr>
      </xdr:nvSpPr>
      <xdr:spPr bwMode="auto">
        <a:xfrm>
          <a:off x="14020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93.3</a:t>
          </a:r>
        </a:p>
      </xdr:txBody>
    </xdr:sp>
    <xdr:clientData/>
  </xdr:twoCellAnchor>
  <xdr:twoCellAnchor>
    <xdr:from>
      <xdr:col>19</xdr:col>
      <xdr:colOff>428625</xdr:colOff>
      <xdr:row>81</xdr:row>
      <xdr:rowOff>95250</xdr:rowOff>
    </xdr:from>
    <xdr:to>
      <xdr:col>19</xdr:col>
      <xdr:colOff>533400</xdr:colOff>
      <xdr:row>82</xdr:row>
      <xdr:rowOff>19050</xdr:rowOff>
    </xdr:to>
    <xdr:sp macro="" textlink="">
      <xdr:nvSpPr>
        <xdr:cNvPr id="145056" name="AutoShape 263"/>
        <xdr:cNvSpPr>
          <a:spLocks noChangeArrowheads="1"/>
        </xdr:cNvSpPr>
      </xdr:nvSpPr>
      <xdr:spPr bwMode="auto">
        <a:xfrm>
          <a:off x="13458825" y="1398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38100</xdr:rowOff>
    </xdr:from>
    <xdr:to>
      <xdr:col>20</xdr:col>
      <xdr:colOff>180975</xdr:colOff>
      <xdr:row>83</xdr:row>
      <xdr:rowOff>76200</xdr:rowOff>
    </xdr:to>
    <xdr:sp macro="" textlink="">
      <xdr:nvSpPr>
        <xdr:cNvPr id="10504" name="Text Box 264"/>
        <xdr:cNvSpPr txBox="1">
          <a:spLocks noChangeArrowheads="1"/>
        </xdr:cNvSpPr>
      </xdr:nvSpPr>
      <xdr:spPr bwMode="auto">
        <a:xfrm>
          <a:off x="131349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83</xdr:row>
      <xdr:rowOff>19050</xdr:rowOff>
    </xdr:from>
    <xdr:to>
      <xdr:col>24</xdr:col>
      <xdr:colOff>609600</xdr:colOff>
      <xdr:row>83</xdr:row>
      <xdr:rowOff>123825</xdr:rowOff>
    </xdr:to>
    <xdr:sp macro="" textlink="">
      <xdr:nvSpPr>
        <xdr:cNvPr id="145063" name="Oval 270"/>
        <xdr:cNvSpPr>
          <a:spLocks noChangeArrowheads="1"/>
        </xdr:cNvSpPr>
      </xdr:nvSpPr>
      <xdr:spPr bwMode="auto">
        <a:xfrm>
          <a:off x="16964025" y="1424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66675</xdr:rowOff>
    </xdr:from>
    <xdr:to>
      <xdr:col>26</xdr:col>
      <xdr:colOff>38100</xdr:colOff>
      <xdr:row>83</xdr:row>
      <xdr:rowOff>104775</xdr:rowOff>
    </xdr:to>
    <xdr:sp macro="" textlink="">
      <xdr:nvSpPr>
        <xdr:cNvPr id="10511" name="給与水準   （国との比較）該当値テキスト"/>
        <xdr:cNvSpPr txBox="1">
          <a:spLocks noChangeArrowheads="1"/>
        </xdr:cNvSpPr>
      </xdr:nvSpPr>
      <xdr:spPr bwMode="auto">
        <a:xfrm>
          <a:off x="17106900"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98.7</a:t>
          </a:r>
        </a:p>
      </xdr:txBody>
    </xdr:sp>
    <xdr:clientData/>
  </xdr:twoCellAnchor>
  <xdr:twoCellAnchor>
    <xdr:from>
      <xdr:col>23</xdr:col>
      <xdr:colOff>352425</xdr:colOff>
      <xdr:row>80</xdr:row>
      <xdr:rowOff>152400</xdr:rowOff>
    </xdr:from>
    <xdr:to>
      <xdr:col>23</xdr:col>
      <xdr:colOff>457200</xdr:colOff>
      <xdr:row>81</xdr:row>
      <xdr:rowOff>76200</xdr:rowOff>
    </xdr:to>
    <xdr:sp macro="" textlink="">
      <xdr:nvSpPr>
        <xdr:cNvPr id="145065" name="Oval 272"/>
        <xdr:cNvSpPr>
          <a:spLocks noChangeArrowheads="1"/>
        </xdr:cNvSpPr>
      </xdr:nvSpPr>
      <xdr:spPr bwMode="auto">
        <a:xfrm>
          <a:off x="16125825" y="1386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79</xdr:row>
      <xdr:rowOff>114300</xdr:rowOff>
    </xdr:from>
    <xdr:to>
      <xdr:col>24</xdr:col>
      <xdr:colOff>76200</xdr:colOff>
      <xdr:row>80</xdr:row>
      <xdr:rowOff>152400</xdr:rowOff>
    </xdr:to>
    <xdr:sp macro="" textlink="">
      <xdr:nvSpPr>
        <xdr:cNvPr id="10513" name="Text Box 273"/>
        <xdr:cNvSpPr txBox="1">
          <a:spLocks noChangeArrowheads="1"/>
        </xdr:cNvSpPr>
      </xdr:nvSpPr>
      <xdr:spPr bwMode="auto">
        <a:xfrm>
          <a:off x="15801975" y="1365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90.7</a:t>
          </a:r>
        </a:p>
      </xdr:txBody>
    </xdr:sp>
    <xdr:clientData/>
  </xdr:twoCellAnchor>
  <xdr:twoCellAnchor>
    <xdr:from>
      <xdr:col>22</xdr:col>
      <xdr:colOff>152400</xdr:colOff>
      <xdr:row>80</xdr:row>
      <xdr:rowOff>152400</xdr:rowOff>
    </xdr:from>
    <xdr:to>
      <xdr:col>22</xdr:col>
      <xdr:colOff>257175</xdr:colOff>
      <xdr:row>81</xdr:row>
      <xdr:rowOff>76200</xdr:rowOff>
    </xdr:to>
    <xdr:sp macro="" textlink="">
      <xdr:nvSpPr>
        <xdr:cNvPr id="145067" name="Oval 274"/>
        <xdr:cNvSpPr>
          <a:spLocks noChangeArrowheads="1"/>
        </xdr:cNvSpPr>
      </xdr:nvSpPr>
      <xdr:spPr bwMode="auto">
        <a:xfrm>
          <a:off x="15240000" y="1386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114300</xdr:rowOff>
    </xdr:from>
    <xdr:to>
      <xdr:col>22</xdr:col>
      <xdr:colOff>581025</xdr:colOff>
      <xdr:row>80</xdr:row>
      <xdr:rowOff>152400</xdr:rowOff>
    </xdr:to>
    <xdr:sp macro="" textlink="">
      <xdr:nvSpPr>
        <xdr:cNvPr id="10515" name="Text Box 275"/>
        <xdr:cNvSpPr txBox="1">
          <a:spLocks noChangeArrowheads="1"/>
        </xdr:cNvSpPr>
      </xdr:nvSpPr>
      <xdr:spPr bwMode="auto">
        <a:xfrm>
          <a:off x="149066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90.7</a:t>
          </a:r>
        </a:p>
      </xdr:txBody>
    </xdr:sp>
    <xdr:clientData/>
  </xdr:twoCellAnchor>
  <xdr:twoCellAnchor>
    <xdr:from>
      <xdr:col>20</xdr:col>
      <xdr:colOff>638175</xdr:colOff>
      <xdr:row>81</xdr:row>
      <xdr:rowOff>0</xdr:rowOff>
    </xdr:from>
    <xdr:to>
      <xdr:col>21</xdr:col>
      <xdr:colOff>47625</xdr:colOff>
      <xdr:row>81</xdr:row>
      <xdr:rowOff>104775</xdr:rowOff>
    </xdr:to>
    <xdr:sp macro="" textlink="">
      <xdr:nvSpPr>
        <xdr:cNvPr id="145069" name="Oval 276"/>
        <xdr:cNvSpPr>
          <a:spLocks noChangeArrowheads="1"/>
        </xdr:cNvSpPr>
      </xdr:nvSpPr>
      <xdr:spPr bwMode="auto">
        <a:xfrm>
          <a:off x="143541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142875</xdr:rowOff>
    </xdr:from>
    <xdr:to>
      <xdr:col>21</xdr:col>
      <xdr:colOff>381000</xdr:colOff>
      <xdr:row>81</xdr:row>
      <xdr:rowOff>9525</xdr:rowOff>
    </xdr:to>
    <xdr:sp macro="" textlink="">
      <xdr:nvSpPr>
        <xdr:cNvPr id="10517" name="Text Box 277"/>
        <xdr:cNvSpPr txBox="1">
          <a:spLocks noChangeArrowheads="1"/>
        </xdr:cNvSpPr>
      </xdr:nvSpPr>
      <xdr:spPr bwMode="auto">
        <a:xfrm>
          <a:off x="14020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91.2</a:t>
          </a:r>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145071" name="Oval 278"/>
        <xdr:cNvSpPr>
          <a:spLocks noChangeArrowheads="1"/>
        </xdr:cNvSpPr>
      </xdr:nvSpPr>
      <xdr:spPr bwMode="auto">
        <a:xfrm>
          <a:off x="13458825" y="1380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57150</xdr:rowOff>
    </xdr:from>
    <xdr:to>
      <xdr:col>20</xdr:col>
      <xdr:colOff>180975</xdr:colOff>
      <xdr:row>80</xdr:row>
      <xdr:rowOff>95250</xdr:rowOff>
    </xdr:to>
    <xdr:sp macro="" textlink="">
      <xdr:nvSpPr>
        <xdr:cNvPr id="10519" name="Text Box 279"/>
        <xdr:cNvSpPr txBox="1">
          <a:spLocks noChangeArrowheads="1"/>
        </xdr:cNvSpPr>
      </xdr:nvSpPr>
      <xdr:spPr bwMode="auto">
        <a:xfrm>
          <a:off x="13134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1" name="Text Box 281"/>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2" name="Text Box 282"/>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[15.75</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81/91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8.69</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45082"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45083"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湯沢町の人口千人当たりの職員数は、</a:t>
          </a:r>
          <a:r>
            <a:rPr lang="ja-JP" altLang="ja-JP" sz="1300" b="0" i="0" baseline="0">
              <a:effectLst/>
              <a:latin typeface="+mn-lt"/>
              <a:ea typeface="+mn-ea"/>
              <a:cs typeface="+mn-cs"/>
            </a:rPr>
            <a:t>類似団体平均、全国市町村平均、新潟県市町村平均をいずれも大きく上回っていま</a:t>
          </a:r>
          <a:r>
            <a:rPr lang="ja-JP" altLang="en-US" sz="1300" b="0" i="0" baseline="0">
              <a:effectLst/>
              <a:latin typeface="+mn-lt"/>
              <a:ea typeface="+mn-ea"/>
              <a:cs typeface="+mn-cs"/>
            </a:rPr>
            <a:t>す。これは</a:t>
          </a:r>
          <a:r>
            <a:rPr lang="ja-JP" altLang="ja-JP" sz="1300" b="0" i="0" baseline="0">
              <a:effectLst/>
              <a:latin typeface="+mn-lt"/>
              <a:ea typeface="+mn-ea"/>
              <a:cs typeface="+mn-cs"/>
            </a:rPr>
            <a:t>地理的な条件から保育園などの施設が多い</a:t>
          </a:r>
          <a:r>
            <a:rPr lang="ja-JP" altLang="en-US" sz="1300" b="0" i="0" baseline="0">
              <a:effectLst/>
              <a:latin typeface="+mn-lt"/>
              <a:ea typeface="+mn-ea"/>
              <a:cs typeface="+mn-cs"/>
            </a:rPr>
            <a:t>ことや、湯沢町にはリゾートマンションオーナーなど町外の納税者が多いため、課税・徴収部門を強化しているなどの特殊な事情によるものです。今後は、保育園の統合に伴い退職者を不補充とするなど、職員数の適正化を図っていきます。</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3" name="Text Box 293"/>
        <xdr:cNvSpPr txBox="1">
          <a:spLocks noChangeArrowheads="1"/>
        </xdr:cNvSpPr>
      </xdr:nvSpPr>
      <xdr:spPr bwMode="auto">
        <a:xfrm>
          <a:off x="12830175" y="97885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45087"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45089" name="Line 296"/>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7" name="Text Box 297"/>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45091" name="Line 298"/>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9" name="Text Box 299"/>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45093" name="Line 300"/>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1" name="Text Box 301"/>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45095" name="Line 302"/>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3" name="Text Box 303"/>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45097" name="Line 304"/>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5" name="Text Box 305"/>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45099" name="Line 306"/>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7" name="Text Box 307"/>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45101" name="Line 308"/>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9" name="Text Box 309"/>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4510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85725</xdr:rowOff>
    </xdr:from>
    <xdr:to>
      <xdr:col>24</xdr:col>
      <xdr:colOff>561975</xdr:colOff>
      <xdr:row>67</xdr:row>
      <xdr:rowOff>142875</xdr:rowOff>
    </xdr:to>
    <xdr:sp macro="" textlink="">
      <xdr:nvSpPr>
        <xdr:cNvPr id="145104" name="Line 311"/>
        <xdr:cNvSpPr>
          <a:spLocks noChangeShapeType="1"/>
        </xdr:cNvSpPr>
      </xdr:nvSpPr>
      <xdr:spPr bwMode="auto">
        <a:xfrm flipV="1">
          <a:off x="17021175" y="10029825"/>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142875</xdr:rowOff>
    </xdr:from>
    <xdr:to>
      <xdr:col>26</xdr:col>
      <xdr:colOff>38100</xdr:colOff>
      <xdr:row>69</xdr:row>
      <xdr:rowOff>9525</xdr:rowOff>
    </xdr:to>
    <xdr:sp macro="" textlink="">
      <xdr:nvSpPr>
        <xdr:cNvPr id="10552" name="定員管理の状況最小値テキスト"/>
        <xdr:cNvSpPr txBox="1">
          <a:spLocks noChangeArrowheads="1"/>
        </xdr:cNvSpPr>
      </xdr:nvSpPr>
      <xdr:spPr bwMode="auto">
        <a:xfrm>
          <a:off x="17106900" y="1163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20.79</a:t>
          </a:r>
        </a:p>
      </xdr:txBody>
    </xdr:sp>
    <xdr:clientData/>
  </xdr:twoCellAnchor>
  <xdr:twoCellAnchor>
    <xdr:from>
      <xdr:col>24</xdr:col>
      <xdr:colOff>466725</xdr:colOff>
      <xdr:row>67</xdr:row>
      <xdr:rowOff>142875</xdr:rowOff>
    </xdr:from>
    <xdr:to>
      <xdr:col>24</xdr:col>
      <xdr:colOff>647700</xdr:colOff>
      <xdr:row>67</xdr:row>
      <xdr:rowOff>142875</xdr:rowOff>
    </xdr:to>
    <xdr:sp macro="" textlink="">
      <xdr:nvSpPr>
        <xdr:cNvPr id="145106" name="Line 313"/>
        <xdr:cNvSpPr>
          <a:spLocks noChangeShapeType="1"/>
        </xdr:cNvSpPr>
      </xdr:nvSpPr>
      <xdr:spPr bwMode="auto">
        <a:xfrm>
          <a:off x="16925925" y="1163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28575</xdr:rowOff>
    </xdr:from>
    <xdr:to>
      <xdr:col>26</xdr:col>
      <xdr:colOff>38100</xdr:colOff>
      <xdr:row>58</xdr:row>
      <xdr:rowOff>66675</xdr:rowOff>
    </xdr:to>
    <xdr:sp macro="" textlink="">
      <xdr:nvSpPr>
        <xdr:cNvPr id="10554" name="定員管理の状況最大値テキスト"/>
        <xdr:cNvSpPr txBox="1">
          <a:spLocks noChangeArrowheads="1"/>
        </xdr:cNvSpPr>
      </xdr:nvSpPr>
      <xdr:spPr bwMode="auto">
        <a:xfrm>
          <a:off x="17106900"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6.85</a:t>
          </a:r>
        </a:p>
      </xdr:txBody>
    </xdr:sp>
    <xdr:clientData/>
  </xdr:twoCellAnchor>
  <xdr:twoCellAnchor>
    <xdr:from>
      <xdr:col>24</xdr:col>
      <xdr:colOff>466725</xdr:colOff>
      <xdr:row>58</xdr:row>
      <xdr:rowOff>85725</xdr:rowOff>
    </xdr:from>
    <xdr:to>
      <xdr:col>24</xdr:col>
      <xdr:colOff>647700</xdr:colOff>
      <xdr:row>58</xdr:row>
      <xdr:rowOff>85725</xdr:rowOff>
    </xdr:to>
    <xdr:sp macro="" textlink="">
      <xdr:nvSpPr>
        <xdr:cNvPr id="145108" name="Line 315"/>
        <xdr:cNvSpPr>
          <a:spLocks noChangeShapeType="1"/>
        </xdr:cNvSpPr>
      </xdr:nvSpPr>
      <xdr:spPr bwMode="auto">
        <a:xfrm>
          <a:off x="16925925" y="1002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76200</xdr:rowOff>
    </xdr:from>
    <xdr:to>
      <xdr:col>24</xdr:col>
      <xdr:colOff>561975</xdr:colOff>
      <xdr:row>64</xdr:row>
      <xdr:rowOff>76200</xdr:rowOff>
    </xdr:to>
    <xdr:sp macro="" textlink="">
      <xdr:nvSpPr>
        <xdr:cNvPr id="145109" name="Line 316"/>
        <xdr:cNvSpPr>
          <a:spLocks noChangeShapeType="1"/>
        </xdr:cNvSpPr>
      </xdr:nvSpPr>
      <xdr:spPr bwMode="auto">
        <a:xfrm>
          <a:off x="16182975" y="110490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57" name="定員管理の状況平均値テキスト"/>
        <xdr:cNvSpPr txBox="1">
          <a:spLocks noChangeArrowheads="1"/>
        </xdr:cNvSpPr>
      </xdr:nvSpPr>
      <xdr:spPr bwMode="auto">
        <a:xfrm>
          <a:off x="17106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12.17</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45111" name="AutoShape 318"/>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76200</xdr:rowOff>
    </xdr:from>
    <xdr:to>
      <xdr:col>23</xdr:col>
      <xdr:colOff>409575</xdr:colOff>
      <xdr:row>64</xdr:row>
      <xdr:rowOff>142875</xdr:rowOff>
    </xdr:to>
    <xdr:sp macro="" textlink="">
      <xdr:nvSpPr>
        <xdr:cNvPr id="145112" name="Line 319"/>
        <xdr:cNvSpPr>
          <a:spLocks noChangeShapeType="1"/>
        </xdr:cNvSpPr>
      </xdr:nvSpPr>
      <xdr:spPr bwMode="auto">
        <a:xfrm flipV="1">
          <a:off x="15287625" y="110490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133350</xdr:rowOff>
    </xdr:from>
    <xdr:to>
      <xdr:col>23</xdr:col>
      <xdr:colOff>457200</xdr:colOff>
      <xdr:row>62</xdr:row>
      <xdr:rowOff>57150</xdr:rowOff>
    </xdr:to>
    <xdr:sp macro="" textlink="">
      <xdr:nvSpPr>
        <xdr:cNvPr id="145113" name="AutoShape 320"/>
        <xdr:cNvSpPr>
          <a:spLocks noChangeArrowheads="1"/>
        </xdr:cNvSpPr>
      </xdr:nvSpPr>
      <xdr:spPr bwMode="auto">
        <a:xfrm>
          <a:off x="16125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95250</xdr:rowOff>
    </xdr:from>
    <xdr:to>
      <xdr:col>24</xdr:col>
      <xdr:colOff>76200</xdr:colOff>
      <xdr:row>61</xdr:row>
      <xdr:rowOff>133350</xdr:rowOff>
    </xdr:to>
    <xdr:sp macro="" textlink="">
      <xdr:nvSpPr>
        <xdr:cNvPr id="10561" name="Text Box 321"/>
        <xdr:cNvSpPr txBox="1">
          <a:spLocks noChangeArrowheads="1"/>
        </xdr:cNvSpPr>
      </xdr:nvSpPr>
      <xdr:spPr bwMode="auto">
        <a:xfrm>
          <a:off x="15801975" y="1038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12.15</a:t>
          </a:r>
        </a:p>
      </xdr:txBody>
    </xdr:sp>
    <xdr:clientData/>
  </xdr:twoCellAnchor>
  <xdr:twoCellAnchor>
    <xdr:from>
      <xdr:col>21</xdr:col>
      <xdr:colOff>0</xdr:colOff>
      <xdr:row>64</xdr:row>
      <xdr:rowOff>142875</xdr:rowOff>
    </xdr:from>
    <xdr:to>
      <xdr:col>22</xdr:col>
      <xdr:colOff>200025</xdr:colOff>
      <xdr:row>64</xdr:row>
      <xdr:rowOff>161925</xdr:rowOff>
    </xdr:to>
    <xdr:sp macro="" textlink="">
      <xdr:nvSpPr>
        <xdr:cNvPr id="145115" name="Line 322"/>
        <xdr:cNvSpPr>
          <a:spLocks noChangeShapeType="1"/>
        </xdr:cNvSpPr>
      </xdr:nvSpPr>
      <xdr:spPr bwMode="auto">
        <a:xfrm flipV="1">
          <a:off x="14401800" y="11115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114300</xdr:rowOff>
    </xdr:from>
    <xdr:to>
      <xdr:col>22</xdr:col>
      <xdr:colOff>257175</xdr:colOff>
      <xdr:row>62</xdr:row>
      <xdr:rowOff>47625</xdr:rowOff>
    </xdr:to>
    <xdr:sp macro="" textlink="">
      <xdr:nvSpPr>
        <xdr:cNvPr id="145116" name="AutoShape 323"/>
        <xdr:cNvSpPr>
          <a:spLocks noChangeArrowheads="1"/>
        </xdr:cNvSpPr>
      </xdr:nvSpPr>
      <xdr:spPr bwMode="auto">
        <a:xfrm>
          <a:off x="15240000" y="1057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85725</xdr:rowOff>
    </xdr:from>
    <xdr:to>
      <xdr:col>22</xdr:col>
      <xdr:colOff>581025</xdr:colOff>
      <xdr:row>61</xdr:row>
      <xdr:rowOff>123825</xdr:rowOff>
    </xdr:to>
    <xdr:sp macro="" textlink="">
      <xdr:nvSpPr>
        <xdr:cNvPr id="10564" name="Text Box 324"/>
        <xdr:cNvSpPr txBox="1">
          <a:spLocks noChangeArrowheads="1"/>
        </xdr:cNvSpPr>
      </xdr:nvSpPr>
      <xdr:spPr bwMode="auto">
        <a:xfrm>
          <a:off x="14906625"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12.04</a:t>
          </a:r>
        </a:p>
      </xdr:txBody>
    </xdr:sp>
    <xdr:clientData/>
  </xdr:twoCellAnchor>
  <xdr:twoCellAnchor>
    <xdr:from>
      <xdr:col>19</xdr:col>
      <xdr:colOff>485775</xdr:colOff>
      <xdr:row>64</xdr:row>
      <xdr:rowOff>161925</xdr:rowOff>
    </xdr:from>
    <xdr:to>
      <xdr:col>21</xdr:col>
      <xdr:colOff>0</xdr:colOff>
      <xdr:row>65</xdr:row>
      <xdr:rowOff>76200</xdr:rowOff>
    </xdr:to>
    <xdr:sp macro="" textlink="">
      <xdr:nvSpPr>
        <xdr:cNvPr id="145118" name="Line 325"/>
        <xdr:cNvSpPr>
          <a:spLocks noChangeShapeType="1"/>
        </xdr:cNvSpPr>
      </xdr:nvSpPr>
      <xdr:spPr bwMode="auto">
        <a:xfrm flipV="1">
          <a:off x="13515975" y="111347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104775</xdr:rowOff>
    </xdr:from>
    <xdr:to>
      <xdr:col>21</xdr:col>
      <xdr:colOff>47625</xdr:colOff>
      <xdr:row>62</xdr:row>
      <xdr:rowOff>28575</xdr:rowOff>
    </xdr:to>
    <xdr:sp macro="" textlink="">
      <xdr:nvSpPr>
        <xdr:cNvPr id="145119" name="AutoShape 326"/>
        <xdr:cNvSpPr>
          <a:spLocks noChangeArrowheads="1"/>
        </xdr:cNvSpPr>
      </xdr:nvSpPr>
      <xdr:spPr bwMode="auto">
        <a:xfrm>
          <a:off x="14354175" y="10563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66675</xdr:rowOff>
    </xdr:from>
    <xdr:to>
      <xdr:col>21</xdr:col>
      <xdr:colOff>381000</xdr:colOff>
      <xdr:row>61</xdr:row>
      <xdr:rowOff>104775</xdr:rowOff>
    </xdr:to>
    <xdr:sp macro="" textlink="">
      <xdr:nvSpPr>
        <xdr:cNvPr id="10567" name="Text Box 327"/>
        <xdr:cNvSpPr txBox="1">
          <a:spLocks noChangeArrowheads="1"/>
        </xdr:cNvSpPr>
      </xdr:nvSpPr>
      <xdr:spPr bwMode="auto">
        <a:xfrm>
          <a:off x="140208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11.91</a:t>
          </a:r>
        </a:p>
      </xdr:txBody>
    </xdr:sp>
    <xdr:clientData/>
  </xdr:twoCellAnchor>
  <xdr:twoCellAnchor>
    <xdr:from>
      <xdr:col>19</xdr:col>
      <xdr:colOff>428625</xdr:colOff>
      <xdr:row>61</xdr:row>
      <xdr:rowOff>104775</xdr:rowOff>
    </xdr:from>
    <xdr:to>
      <xdr:col>19</xdr:col>
      <xdr:colOff>533400</xdr:colOff>
      <xdr:row>62</xdr:row>
      <xdr:rowOff>38100</xdr:rowOff>
    </xdr:to>
    <xdr:sp macro="" textlink="">
      <xdr:nvSpPr>
        <xdr:cNvPr id="145121" name="AutoShape 328"/>
        <xdr:cNvSpPr>
          <a:spLocks noChangeArrowheads="1"/>
        </xdr:cNvSpPr>
      </xdr:nvSpPr>
      <xdr:spPr bwMode="auto">
        <a:xfrm>
          <a:off x="13458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76200</xdr:rowOff>
    </xdr:from>
    <xdr:to>
      <xdr:col>20</xdr:col>
      <xdr:colOff>180975</xdr:colOff>
      <xdr:row>61</xdr:row>
      <xdr:rowOff>114300</xdr:rowOff>
    </xdr:to>
    <xdr:sp macro="" textlink="">
      <xdr:nvSpPr>
        <xdr:cNvPr id="10569" name="Text Box 329"/>
        <xdr:cNvSpPr txBox="1">
          <a:spLocks noChangeArrowheads="1"/>
        </xdr:cNvSpPr>
      </xdr:nvSpPr>
      <xdr:spPr bwMode="auto">
        <a:xfrm>
          <a:off x="13134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0" name="Text Box 330"/>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1" name="Text Box 331"/>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2" name="Text Box 332"/>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3" name="Text Box 333"/>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4" name="Text Box 334"/>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64</xdr:row>
      <xdr:rowOff>28575</xdr:rowOff>
    </xdr:from>
    <xdr:to>
      <xdr:col>24</xdr:col>
      <xdr:colOff>609600</xdr:colOff>
      <xdr:row>64</xdr:row>
      <xdr:rowOff>133350</xdr:rowOff>
    </xdr:to>
    <xdr:sp macro="" textlink="">
      <xdr:nvSpPr>
        <xdr:cNvPr id="145128" name="Oval 335"/>
        <xdr:cNvSpPr>
          <a:spLocks noChangeArrowheads="1"/>
        </xdr:cNvSpPr>
      </xdr:nvSpPr>
      <xdr:spPr bwMode="auto">
        <a:xfrm>
          <a:off x="16964025" y="1100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28575</xdr:rowOff>
    </xdr:from>
    <xdr:to>
      <xdr:col>26</xdr:col>
      <xdr:colOff>38100</xdr:colOff>
      <xdr:row>65</xdr:row>
      <xdr:rowOff>66675</xdr:rowOff>
    </xdr:to>
    <xdr:sp macro="" textlink="">
      <xdr:nvSpPr>
        <xdr:cNvPr id="10576" name="定員管理の状況該当値テキスト"/>
        <xdr:cNvSpPr txBox="1">
          <a:spLocks noChangeArrowheads="1"/>
        </xdr:cNvSpPr>
      </xdr:nvSpPr>
      <xdr:spPr bwMode="auto">
        <a:xfrm>
          <a:off x="17106900"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15.75</a:t>
          </a:r>
        </a:p>
      </xdr:txBody>
    </xdr:sp>
    <xdr:clientData/>
  </xdr:twoCellAnchor>
  <xdr:twoCellAnchor>
    <xdr:from>
      <xdr:col>23</xdr:col>
      <xdr:colOff>352425</xdr:colOff>
      <xdr:row>64</xdr:row>
      <xdr:rowOff>28575</xdr:rowOff>
    </xdr:from>
    <xdr:to>
      <xdr:col>23</xdr:col>
      <xdr:colOff>457200</xdr:colOff>
      <xdr:row>64</xdr:row>
      <xdr:rowOff>133350</xdr:rowOff>
    </xdr:to>
    <xdr:sp macro="" textlink="">
      <xdr:nvSpPr>
        <xdr:cNvPr id="145130" name="Oval 337"/>
        <xdr:cNvSpPr>
          <a:spLocks noChangeArrowheads="1"/>
        </xdr:cNvSpPr>
      </xdr:nvSpPr>
      <xdr:spPr bwMode="auto">
        <a:xfrm>
          <a:off x="16125825" y="1100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142875</xdr:rowOff>
    </xdr:from>
    <xdr:to>
      <xdr:col>24</xdr:col>
      <xdr:colOff>76200</xdr:colOff>
      <xdr:row>66</xdr:row>
      <xdr:rowOff>9525</xdr:rowOff>
    </xdr:to>
    <xdr:sp macro="" textlink="">
      <xdr:nvSpPr>
        <xdr:cNvPr id="10578" name="Text Box 338"/>
        <xdr:cNvSpPr txBox="1">
          <a:spLocks noChangeArrowheads="1"/>
        </xdr:cNvSpPr>
      </xdr:nvSpPr>
      <xdr:spPr bwMode="auto">
        <a:xfrm>
          <a:off x="15801975" y="11115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15.73</a:t>
          </a:r>
        </a:p>
      </xdr:txBody>
    </xdr:sp>
    <xdr:clientData/>
  </xdr:twoCellAnchor>
  <xdr:twoCellAnchor>
    <xdr:from>
      <xdr:col>22</xdr:col>
      <xdr:colOff>152400</xdr:colOff>
      <xdr:row>64</xdr:row>
      <xdr:rowOff>95250</xdr:rowOff>
    </xdr:from>
    <xdr:to>
      <xdr:col>22</xdr:col>
      <xdr:colOff>257175</xdr:colOff>
      <xdr:row>65</xdr:row>
      <xdr:rowOff>19050</xdr:rowOff>
    </xdr:to>
    <xdr:sp macro="" textlink="">
      <xdr:nvSpPr>
        <xdr:cNvPr id="145132" name="Oval 339"/>
        <xdr:cNvSpPr>
          <a:spLocks noChangeArrowheads="1"/>
        </xdr:cNvSpPr>
      </xdr:nvSpPr>
      <xdr:spPr bwMode="auto">
        <a:xfrm>
          <a:off x="15240000" y="11068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65</xdr:row>
      <xdr:rowOff>38100</xdr:rowOff>
    </xdr:from>
    <xdr:to>
      <xdr:col>22</xdr:col>
      <xdr:colOff>581025</xdr:colOff>
      <xdr:row>66</xdr:row>
      <xdr:rowOff>76200</xdr:rowOff>
    </xdr:to>
    <xdr:sp macro="" textlink="">
      <xdr:nvSpPr>
        <xdr:cNvPr id="10580" name="Text Box 340"/>
        <xdr:cNvSpPr txBox="1">
          <a:spLocks noChangeArrowheads="1"/>
        </xdr:cNvSpPr>
      </xdr:nvSpPr>
      <xdr:spPr bwMode="auto">
        <a:xfrm>
          <a:off x="14906625" y="1118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16.29</a:t>
          </a:r>
        </a:p>
      </xdr:txBody>
    </xdr:sp>
    <xdr:clientData/>
  </xdr:twoCellAnchor>
  <xdr:twoCellAnchor>
    <xdr:from>
      <xdr:col>20</xdr:col>
      <xdr:colOff>638175</xdr:colOff>
      <xdr:row>64</xdr:row>
      <xdr:rowOff>114300</xdr:rowOff>
    </xdr:from>
    <xdr:to>
      <xdr:col>21</xdr:col>
      <xdr:colOff>47625</xdr:colOff>
      <xdr:row>65</xdr:row>
      <xdr:rowOff>47625</xdr:rowOff>
    </xdr:to>
    <xdr:sp macro="" textlink="">
      <xdr:nvSpPr>
        <xdr:cNvPr id="145134" name="Oval 341"/>
        <xdr:cNvSpPr>
          <a:spLocks noChangeArrowheads="1"/>
        </xdr:cNvSpPr>
      </xdr:nvSpPr>
      <xdr:spPr bwMode="auto">
        <a:xfrm>
          <a:off x="14354175" y="1108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57150</xdr:rowOff>
    </xdr:from>
    <xdr:to>
      <xdr:col>21</xdr:col>
      <xdr:colOff>381000</xdr:colOff>
      <xdr:row>66</xdr:row>
      <xdr:rowOff>95250</xdr:rowOff>
    </xdr:to>
    <xdr:sp macro="" textlink="">
      <xdr:nvSpPr>
        <xdr:cNvPr id="10582" name="Text Box 342"/>
        <xdr:cNvSpPr txBox="1">
          <a:spLocks noChangeArrowheads="1"/>
        </xdr:cNvSpPr>
      </xdr:nvSpPr>
      <xdr:spPr bwMode="auto">
        <a:xfrm>
          <a:off x="1402080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16.48</a:t>
          </a:r>
        </a:p>
      </xdr:txBody>
    </xdr:sp>
    <xdr:clientData/>
  </xdr:twoCellAnchor>
  <xdr:twoCellAnchor>
    <xdr:from>
      <xdr:col>19</xdr:col>
      <xdr:colOff>428625</xdr:colOff>
      <xdr:row>65</xdr:row>
      <xdr:rowOff>28575</xdr:rowOff>
    </xdr:from>
    <xdr:to>
      <xdr:col>19</xdr:col>
      <xdr:colOff>533400</xdr:colOff>
      <xdr:row>65</xdr:row>
      <xdr:rowOff>123825</xdr:rowOff>
    </xdr:to>
    <xdr:sp macro="" textlink="">
      <xdr:nvSpPr>
        <xdr:cNvPr id="145136" name="Oval 343"/>
        <xdr:cNvSpPr>
          <a:spLocks noChangeArrowheads="1"/>
        </xdr:cNvSpPr>
      </xdr:nvSpPr>
      <xdr:spPr bwMode="auto">
        <a:xfrm>
          <a:off x="13458825" y="11172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65</xdr:row>
      <xdr:rowOff>142875</xdr:rowOff>
    </xdr:from>
    <xdr:to>
      <xdr:col>20</xdr:col>
      <xdr:colOff>180975</xdr:colOff>
      <xdr:row>67</xdr:row>
      <xdr:rowOff>9525</xdr:rowOff>
    </xdr:to>
    <xdr:sp macro="" textlink="">
      <xdr:nvSpPr>
        <xdr:cNvPr id="10584" name="Text Box 344"/>
        <xdr:cNvSpPr txBox="1">
          <a:spLocks noChangeArrowheads="1"/>
        </xdr:cNvSpPr>
      </xdr:nvSpPr>
      <xdr:spPr bwMode="auto">
        <a:xfrm>
          <a:off x="13134975"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17.19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5" name="Rectangle 345"/>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6" name="Text Box 346"/>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7" name="Text Box 347"/>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[4.3%]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8" name="Rectangle 348"/>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9" name="Rectangle 349"/>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0" name="Rectangle 350"/>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1" name="Rectangle 351"/>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2" name="Rectangle 352"/>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3" name="Rectangle 353"/>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45147" name="Rectangle 354"/>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45148" name="Rectangle 355"/>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6" name="Rectangle 356"/>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7" name="Text Box 357"/>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借入金の返済など、自治体が抱える債務がどれだけ財政を圧迫しているかを表す指標です。借入金の償還が進み元利償還金が減少したことが要因となっています。</a:t>
          </a:r>
        </a:p>
      </xdr:txBody>
    </xdr:sp>
    <xdr:clientData/>
  </xdr:twoCellAnchor>
  <xdr:oneCellAnchor>
    <xdr:from>
      <xdr:col>18</xdr:col>
      <xdr:colOff>485775</xdr:colOff>
      <xdr:row>32</xdr:row>
      <xdr:rowOff>142875</xdr:rowOff>
    </xdr:from>
    <xdr:ext cx="132344" cy="151836"/>
    <xdr:sp macro="" textlink="">
      <xdr:nvSpPr>
        <xdr:cNvPr id="10598" name="Text Box 358"/>
        <xdr:cNvSpPr txBox="1">
          <a:spLocks noChangeArrowheads="1"/>
        </xdr:cNvSpPr>
      </xdr:nvSpPr>
      <xdr:spPr bwMode="auto">
        <a:xfrm>
          <a:off x="12830175" y="58324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45152" name="Line 359"/>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0" name="Text Box 360"/>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45154" name="Line 361"/>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2" name="Text Box 362"/>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45156" name="Line 363"/>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4" name="Text Box 364"/>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45158" name="Line 365"/>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6" name="Text Box 366"/>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45160" name="Line 367"/>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8" name="Text Box 368"/>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45162" name="Line 369"/>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0" name="Text Box 370"/>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45164" name="Line 371"/>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2" name="Text Box 372"/>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4516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123825</xdr:rowOff>
    </xdr:from>
    <xdr:to>
      <xdr:col>24</xdr:col>
      <xdr:colOff>561975</xdr:colOff>
      <xdr:row>43</xdr:row>
      <xdr:rowOff>161925</xdr:rowOff>
    </xdr:to>
    <xdr:sp macro="" textlink="">
      <xdr:nvSpPr>
        <xdr:cNvPr id="145167" name="Line 374"/>
        <xdr:cNvSpPr>
          <a:spLocks noChangeShapeType="1"/>
        </xdr:cNvSpPr>
      </xdr:nvSpPr>
      <xdr:spPr bwMode="auto">
        <a:xfrm flipV="1">
          <a:off x="17021175" y="6124575"/>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5" name="公債費負担の状況最小値テキスト"/>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21.8</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45169" name="Line 376"/>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17" name="公債費負担の状況最大値テキスト"/>
        <xdr:cNvSpPr txBox="1">
          <a:spLocks noChangeArrowheads="1"/>
        </xdr:cNvSpPr>
      </xdr:nvSpPr>
      <xdr:spPr bwMode="auto">
        <a:xfrm>
          <a:off x="17106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a:t>
          </a:r>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145171" name="Line 378"/>
        <xdr:cNvSpPr>
          <a:spLocks noChangeShapeType="1"/>
        </xdr:cNvSpPr>
      </xdr:nvSpPr>
      <xdr:spPr bwMode="auto">
        <a:xfrm>
          <a:off x="16925925" y="612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35</xdr:row>
      <xdr:rowOff>123825</xdr:rowOff>
    </xdr:from>
    <xdr:to>
      <xdr:col>24</xdr:col>
      <xdr:colOff>561975</xdr:colOff>
      <xdr:row>36</xdr:row>
      <xdr:rowOff>28575</xdr:rowOff>
    </xdr:to>
    <xdr:sp macro="" textlink="">
      <xdr:nvSpPr>
        <xdr:cNvPr id="145172" name="Line 379"/>
        <xdr:cNvSpPr>
          <a:spLocks noChangeShapeType="1"/>
        </xdr:cNvSpPr>
      </xdr:nvSpPr>
      <xdr:spPr bwMode="auto">
        <a:xfrm flipV="1">
          <a:off x="16182975" y="61245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57150</xdr:rowOff>
    </xdr:from>
    <xdr:to>
      <xdr:col>26</xdr:col>
      <xdr:colOff>38100</xdr:colOff>
      <xdr:row>40</xdr:row>
      <xdr:rowOff>95250</xdr:rowOff>
    </xdr:to>
    <xdr:sp macro="" textlink="">
      <xdr:nvSpPr>
        <xdr:cNvPr id="10620" name="公債費負担の状況平均値テキスト"/>
        <xdr:cNvSpPr txBox="1">
          <a:spLocks noChangeArrowheads="1"/>
        </xdr:cNvSpPr>
      </xdr:nvSpPr>
      <xdr:spPr bwMode="auto">
        <a:xfrm>
          <a:off x="171069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24</xdr:col>
      <xdr:colOff>504825</xdr:colOff>
      <xdr:row>39</xdr:row>
      <xdr:rowOff>57150</xdr:rowOff>
    </xdr:from>
    <xdr:to>
      <xdr:col>24</xdr:col>
      <xdr:colOff>609600</xdr:colOff>
      <xdr:row>39</xdr:row>
      <xdr:rowOff>152400</xdr:rowOff>
    </xdr:to>
    <xdr:sp macro="" textlink="">
      <xdr:nvSpPr>
        <xdr:cNvPr id="145174" name="AutoShape 381"/>
        <xdr:cNvSpPr>
          <a:spLocks noChangeArrowheads="1"/>
        </xdr:cNvSpPr>
      </xdr:nvSpPr>
      <xdr:spPr bwMode="auto">
        <a:xfrm>
          <a:off x="16964025" y="6743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36</xdr:row>
      <xdr:rowOff>28575</xdr:rowOff>
    </xdr:from>
    <xdr:to>
      <xdr:col>23</xdr:col>
      <xdr:colOff>409575</xdr:colOff>
      <xdr:row>36</xdr:row>
      <xdr:rowOff>114300</xdr:rowOff>
    </xdr:to>
    <xdr:sp macro="" textlink="">
      <xdr:nvSpPr>
        <xdr:cNvPr id="145175" name="Line 382"/>
        <xdr:cNvSpPr>
          <a:spLocks noChangeShapeType="1"/>
        </xdr:cNvSpPr>
      </xdr:nvSpPr>
      <xdr:spPr bwMode="auto">
        <a:xfrm flipV="1">
          <a:off x="15287625" y="62007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66675</xdr:rowOff>
    </xdr:from>
    <xdr:to>
      <xdr:col>23</xdr:col>
      <xdr:colOff>457200</xdr:colOff>
      <xdr:row>40</xdr:row>
      <xdr:rowOff>0</xdr:rowOff>
    </xdr:to>
    <xdr:sp macro="" textlink="">
      <xdr:nvSpPr>
        <xdr:cNvPr id="145176" name="AutoShape 383"/>
        <xdr:cNvSpPr>
          <a:spLocks noChangeArrowheads="1"/>
        </xdr:cNvSpPr>
      </xdr:nvSpPr>
      <xdr:spPr bwMode="auto">
        <a:xfrm>
          <a:off x="16125825" y="675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9525</xdr:rowOff>
    </xdr:from>
    <xdr:to>
      <xdr:col>24</xdr:col>
      <xdr:colOff>76200</xdr:colOff>
      <xdr:row>41</xdr:row>
      <xdr:rowOff>47625</xdr:rowOff>
    </xdr:to>
    <xdr:sp macro="" textlink="">
      <xdr:nvSpPr>
        <xdr:cNvPr id="10624" name="Text Box 384"/>
        <xdr:cNvSpPr txBox="1">
          <a:spLocks noChangeArrowheads="1"/>
        </xdr:cNvSpPr>
      </xdr:nvSpPr>
      <xdr:spPr bwMode="auto">
        <a:xfrm>
          <a:off x="15801975"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21</xdr:col>
      <xdr:colOff>0</xdr:colOff>
      <xdr:row>36</xdr:row>
      <xdr:rowOff>114300</xdr:rowOff>
    </xdr:from>
    <xdr:to>
      <xdr:col>22</xdr:col>
      <xdr:colOff>200025</xdr:colOff>
      <xdr:row>37</xdr:row>
      <xdr:rowOff>104775</xdr:rowOff>
    </xdr:to>
    <xdr:sp macro="" textlink="">
      <xdr:nvSpPr>
        <xdr:cNvPr id="145178" name="Line 385"/>
        <xdr:cNvSpPr>
          <a:spLocks noChangeShapeType="1"/>
        </xdr:cNvSpPr>
      </xdr:nvSpPr>
      <xdr:spPr bwMode="auto">
        <a:xfrm flipV="1">
          <a:off x="14401800" y="62865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161925</xdr:rowOff>
    </xdr:from>
    <xdr:to>
      <xdr:col>22</xdr:col>
      <xdr:colOff>257175</xdr:colOff>
      <xdr:row>40</xdr:row>
      <xdr:rowOff>85725</xdr:rowOff>
    </xdr:to>
    <xdr:sp macro="" textlink="">
      <xdr:nvSpPr>
        <xdr:cNvPr id="145179" name="AutoShape 386"/>
        <xdr:cNvSpPr>
          <a:spLocks noChangeArrowheads="1"/>
        </xdr:cNvSpPr>
      </xdr:nvSpPr>
      <xdr:spPr bwMode="auto">
        <a:xfrm>
          <a:off x="15240000" y="684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104775</xdr:rowOff>
    </xdr:from>
    <xdr:to>
      <xdr:col>22</xdr:col>
      <xdr:colOff>581025</xdr:colOff>
      <xdr:row>41</xdr:row>
      <xdr:rowOff>142875</xdr:rowOff>
    </xdr:to>
    <xdr:sp macro="" textlink="">
      <xdr:nvSpPr>
        <xdr:cNvPr id="10627" name="Text Box 387"/>
        <xdr:cNvSpPr txBox="1">
          <a:spLocks noChangeArrowheads="1"/>
        </xdr:cNvSpPr>
      </xdr:nvSpPr>
      <xdr:spPr bwMode="auto">
        <a:xfrm>
          <a:off x="149066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19</xdr:col>
      <xdr:colOff>485775</xdr:colOff>
      <xdr:row>37</xdr:row>
      <xdr:rowOff>104775</xdr:rowOff>
    </xdr:from>
    <xdr:to>
      <xdr:col>21</xdr:col>
      <xdr:colOff>0</xdr:colOff>
      <xdr:row>37</xdr:row>
      <xdr:rowOff>123825</xdr:rowOff>
    </xdr:to>
    <xdr:sp macro="" textlink="">
      <xdr:nvSpPr>
        <xdr:cNvPr id="145181" name="Line 388"/>
        <xdr:cNvSpPr>
          <a:spLocks noChangeShapeType="1"/>
        </xdr:cNvSpPr>
      </xdr:nvSpPr>
      <xdr:spPr bwMode="auto">
        <a:xfrm flipV="1">
          <a:off x="13515975" y="64484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47625</xdr:rowOff>
    </xdr:from>
    <xdr:to>
      <xdr:col>21</xdr:col>
      <xdr:colOff>47625</xdr:colOff>
      <xdr:row>40</xdr:row>
      <xdr:rowOff>152400</xdr:rowOff>
    </xdr:to>
    <xdr:sp macro="" textlink="">
      <xdr:nvSpPr>
        <xdr:cNvPr id="145182" name="AutoShape 389"/>
        <xdr:cNvSpPr>
          <a:spLocks noChangeArrowheads="1"/>
        </xdr:cNvSpPr>
      </xdr:nvSpPr>
      <xdr:spPr bwMode="auto">
        <a:xfrm>
          <a:off x="14354175" y="690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161925</xdr:rowOff>
    </xdr:from>
    <xdr:to>
      <xdr:col>21</xdr:col>
      <xdr:colOff>381000</xdr:colOff>
      <xdr:row>42</xdr:row>
      <xdr:rowOff>28575</xdr:rowOff>
    </xdr:to>
    <xdr:sp macro="" textlink="">
      <xdr:nvSpPr>
        <xdr:cNvPr id="10630" name="Text Box 390"/>
        <xdr:cNvSpPr txBox="1">
          <a:spLocks noChangeArrowheads="1"/>
        </xdr:cNvSpPr>
      </xdr:nvSpPr>
      <xdr:spPr bwMode="auto">
        <a:xfrm>
          <a:off x="14020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19</xdr:col>
      <xdr:colOff>428625</xdr:colOff>
      <xdr:row>40</xdr:row>
      <xdr:rowOff>66675</xdr:rowOff>
    </xdr:from>
    <xdr:to>
      <xdr:col>19</xdr:col>
      <xdr:colOff>533400</xdr:colOff>
      <xdr:row>41</xdr:row>
      <xdr:rowOff>0</xdr:rowOff>
    </xdr:to>
    <xdr:sp macro="" textlink="">
      <xdr:nvSpPr>
        <xdr:cNvPr id="145184" name="AutoShape 391"/>
        <xdr:cNvSpPr>
          <a:spLocks noChangeArrowheads="1"/>
        </xdr:cNvSpPr>
      </xdr:nvSpPr>
      <xdr:spPr bwMode="auto">
        <a:xfrm>
          <a:off x="134588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9525</xdr:rowOff>
    </xdr:from>
    <xdr:to>
      <xdr:col>20</xdr:col>
      <xdr:colOff>180975</xdr:colOff>
      <xdr:row>42</xdr:row>
      <xdr:rowOff>47625</xdr:rowOff>
    </xdr:to>
    <xdr:sp macro="" textlink="">
      <xdr:nvSpPr>
        <xdr:cNvPr id="10632" name="Text Box 392"/>
        <xdr:cNvSpPr txBox="1">
          <a:spLocks noChangeArrowheads="1"/>
        </xdr:cNvSpPr>
      </xdr:nvSpPr>
      <xdr:spPr bwMode="auto">
        <a:xfrm>
          <a:off x="131349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35</xdr:row>
      <xdr:rowOff>76200</xdr:rowOff>
    </xdr:from>
    <xdr:to>
      <xdr:col>24</xdr:col>
      <xdr:colOff>609600</xdr:colOff>
      <xdr:row>36</xdr:row>
      <xdr:rowOff>0</xdr:rowOff>
    </xdr:to>
    <xdr:sp macro="" textlink="">
      <xdr:nvSpPr>
        <xdr:cNvPr id="145191" name="Oval 398"/>
        <xdr:cNvSpPr>
          <a:spLocks noChangeArrowheads="1"/>
        </xdr:cNvSpPr>
      </xdr:nvSpPr>
      <xdr:spPr bwMode="auto">
        <a:xfrm>
          <a:off x="16964025" y="607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39" name="公債費負担の状況該当値テキスト"/>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4.3</a:t>
          </a:r>
        </a:p>
      </xdr:txBody>
    </xdr:sp>
    <xdr:clientData/>
  </xdr:twoCellAnchor>
  <xdr:twoCellAnchor>
    <xdr:from>
      <xdr:col>23</xdr:col>
      <xdr:colOff>352425</xdr:colOff>
      <xdr:row>35</xdr:row>
      <xdr:rowOff>152400</xdr:rowOff>
    </xdr:from>
    <xdr:to>
      <xdr:col>23</xdr:col>
      <xdr:colOff>457200</xdr:colOff>
      <xdr:row>36</xdr:row>
      <xdr:rowOff>85725</xdr:rowOff>
    </xdr:to>
    <xdr:sp macro="" textlink="">
      <xdr:nvSpPr>
        <xdr:cNvPr id="145193" name="Oval 400"/>
        <xdr:cNvSpPr>
          <a:spLocks noChangeArrowheads="1"/>
        </xdr:cNvSpPr>
      </xdr:nvSpPr>
      <xdr:spPr bwMode="auto">
        <a:xfrm>
          <a:off x="16125825"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34</xdr:row>
      <xdr:rowOff>123825</xdr:rowOff>
    </xdr:from>
    <xdr:to>
      <xdr:col>24</xdr:col>
      <xdr:colOff>76200</xdr:colOff>
      <xdr:row>35</xdr:row>
      <xdr:rowOff>161925</xdr:rowOff>
    </xdr:to>
    <xdr:sp macro="" textlink="">
      <xdr:nvSpPr>
        <xdr:cNvPr id="10641" name="Text Box 401"/>
        <xdr:cNvSpPr txBox="1">
          <a:spLocks noChangeArrowheads="1"/>
        </xdr:cNvSpPr>
      </xdr:nvSpPr>
      <xdr:spPr bwMode="auto">
        <a:xfrm>
          <a:off x="15801975" y="595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a:t>
          </a:r>
        </a:p>
      </xdr:txBody>
    </xdr:sp>
    <xdr:clientData/>
  </xdr:twoCellAnchor>
  <xdr:twoCellAnchor>
    <xdr:from>
      <xdr:col>22</xdr:col>
      <xdr:colOff>152400</xdr:colOff>
      <xdr:row>36</xdr:row>
      <xdr:rowOff>66675</xdr:rowOff>
    </xdr:from>
    <xdr:to>
      <xdr:col>22</xdr:col>
      <xdr:colOff>257175</xdr:colOff>
      <xdr:row>36</xdr:row>
      <xdr:rowOff>161925</xdr:rowOff>
    </xdr:to>
    <xdr:sp macro="" textlink="">
      <xdr:nvSpPr>
        <xdr:cNvPr id="145195" name="Oval 402"/>
        <xdr:cNvSpPr>
          <a:spLocks noChangeArrowheads="1"/>
        </xdr:cNvSpPr>
      </xdr:nvSpPr>
      <xdr:spPr bwMode="auto">
        <a:xfrm>
          <a:off x="15240000" y="623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35</xdr:row>
      <xdr:rowOff>28575</xdr:rowOff>
    </xdr:from>
    <xdr:to>
      <xdr:col>22</xdr:col>
      <xdr:colOff>581025</xdr:colOff>
      <xdr:row>36</xdr:row>
      <xdr:rowOff>66675</xdr:rowOff>
    </xdr:to>
    <xdr:sp macro="" textlink="">
      <xdr:nvSpPr>
        <xdr:cNvPr id="10643" name="Text Box 403"/>
        <xdr:cNvSpPr txBox="1">
          <a:spLocks noChangeArrowheads="1"/>
        </xdr:cNvSpPr>
      </xdr:nvSpPr>
      <xdr:spPr bwMode="auto">
        <a:xfrm>
          <a:off x="1490662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a:t>
          </a:r>
        </a:p>
      </xdr:txBody>
    </xdr:sp>
    <xdr:clientData/>
  </xdr:twoCellAnchor>
  <xdr:twoCellAnchor>
    <xdr:from>
      <xdr:col>20</xdr:col>
      <xdr:colOff>638175</xdr:colOff>
      <xdr:row>37</xdr:row>
      <xdr:rowOff>47625</xdr:rowOff>
    </xdr:from>
    <xdr:to>
      <xdr:col>21</xdr:col>
      <xdr:colOff>47625</xdr:colOff>
      <xdr:row>37</xdr:row>
      <xdr:rowOff>152400</xdr:rowOff>
    </xdr:to>
    <xdr:sp macro="" textlink="">
      <xdr:nvSpPr>
        <xdr:cNvPr id="145197" name="Oval 404"/>
        <xdr:cNvSpPr>
          <a:spLocks noChangeArrowheads="1"/>
        </xdr:cNvSpPr>
      </xdr:nvSpPr>
      <xdr:spPr bwMode="auto">
        <a:xfrm>
          <a:off x="14354175" y="639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19050</xdr:rowOff>
    </xdr:from>
    <xdr:to>
      <xdr:col>21</xdr:col>
      <xdr:colOff>381000</xdr:colOff>
      <xdr:row>37</xdr:row>
      <xdr:rowOff>57150</xdr:rowOff>
    </xdr:to>
    <xdr:sp macro="" textlink="">
      <xdr:nvSpPr>
        <xdr:cNvPr id="10645" name="Text Box 405"/>
        <xdr:cNvSpPr txBox="1">
          <a:spLocks noChangeArrowheads="1"/>
        </xdr:cNvSpPr>
      </xdr:nvSpPr>
      <xdr:spPr bwMode="auto">
        <a:xfrm>
          <a:off x="140208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a:t>
          </a:r>
        </a:p>
      </xdr:txBody>
    </xdr:sp>
    <xdr:clientData/>
  </xdr:twoCellAnchor>
  <xdr:twoCellAnchor>
    <xdr:from>
      <xdr:col>19</xdr:col>
      <xdr:colOff>428625</xdr:colOff>
      <xdr:row>37</xdr:row>
      <xdr:rowOff>76200</xdr:rowOff>
    </xdr:from>
    <xdr:to>
      <xdr:col>19</xdr:col>
      <xdr:colOff>533400</xdr:colOff>
      <xdr:row>38</xdr:row>
      <xdr:rowOff>9525</xdr:rowOff>
    </xdr:to>
    <xdr:sp macro="" textlink="">
      <xdr:nvSpPr>
        <xdr:cNvPr id="145199" name="Oval 406"/>
        <xdr:cNvSpPr>
          <a:spLocks noChangeArrowheads="1"/>
        </xdr:cNvSpPr>
      </xdr:nvSpPr>
      <xdr:spPr bwMode="auto">
        <a:xfrm>
          <a:off x="13458825"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47625</xdr:rowOff>
    </xdr:from>
    <xdr:to>
      <xdr:col>20</xdr:col>
      <xdr:colOff>180975</xdr:colOff>
      <xdr:row>37</xdr:row>
      <xdr:rowOff>85725</xdr:rowOff>
    </xdr:to>
    <xdr:sp macro="" textlink="">
      <xdr:nvSpPr>
        <xdr:cNvPr id="10647" name="Text Box 407"/>
        <xdr:cNvSpPr txBox="1">
          <a:spLocks noChangeArrowheads="1"/>
        </xdr:cNvSpPr>
      </xdr:nvSpPr>
      <xdr:spPr bwMode="auto">
        <a:xfrm>
          <a:off x="131349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9" name="Text Box 409"/>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0" name="Text Box 410"/>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45210"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45211"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将来負担すべき負債を現時点で指標化し、将来の財政を圧迫する可能性の度合いを示したものです。平成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は、地方債の現在高が増加したほか、学校施設整備基金から一般会計への繰入を行ったため将来負担に充当可能な財源が減少しました。しかし、下水道特別会計の借入金残高に対する将来負担が減少したことにより、将来負担比率は発生しませんでした。</a:t>
          </a:r>
        </a:p>
      </xdr:txBody>
    </xdr:sp>
    <xdr:clientData/>
  </xdr:twoCellAnchor>
  <xdr:oneCellAnchor>
    <xdr:from>
      <xdr:col>18</xdr:col>
      <xdr:colOff>485775</xdr:colOff>
      <xdr:row>10</xdr:row>
      <xdr:rowOff>104775</xdr:rowOff>
    </xdr:from>
    <xdr:ext cx="132344" cy="151836"/>
    <xdr:sp macro="" textlink="">
      <xdr:nvSpPr>
        <xdr:cNvPr id="10661" name="Text Box 421"/>
        <xdr:cNvSpPr txBox="1">
          <a:spLocks noChangeArrowheads="1"/>
        </xdr:cNvSpPr>
      </xdr:nvSpPr>
      <xdr:spPr bwMode="auto">
        <a:xfrm>
          <a:off x="12830175" y="18827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45215"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45217" name="Line 424"/>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45219" name="Line 426"/>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45221"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45223" name="Line 430"/>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45225" name="Line 432"/>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45227"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4522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21</xdr:row>
      <xdr:rowOff>123825</xdr:rowOff>
    </xdr:to>
    <xdr:sp macro="" textlink="">
      <xdr:nvSpPr>
        <xdr:cNvPr id="145229" name="Line 436"/>
        <xdr:cNvSpPr>
          <a:spLocks noChangeShapeType="1"/>
        </xdr:cNvSpPr>
      </xdr:nvSpPr>
      <xdr:spPr bwMode="auto">
        <a:xfrm flipV="1">
          <a:off x="17021175" y="237172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123825</xdr:rowOff>
    </xdr:from>
    <xdr:to>
      <xdr:col>26</xdr:col>
      <xdr:colOff>38100</xdr:colOff>
      <xdr:row>22</xdr:row>
      <xdr:rowOff>161925</xdr:rowOff>
    </xdr:to>
    <xdr:sp macro="" textlink="">
      <xdr:nvSpPr>
        <xdr:cNvPr id="10677" name="将来負担の状況最小値テキスト"/>
        <xdr:cNvSpPr txBox="1">
          <a:spLocks noChangeArrowheads="1"/>
        </xdr:cNvSpPr>
      </xdr:nvSpPr>
      <xdr:spPr bwMode="auto">
        <a:xfrm>
          <a:off x="17106900"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168.8</a:t>
          </a:r>
        </a:p>
      </xdr:txBody>
    </xdr:sp>
    <xdr:clientData/>
  </xdr:twoCellAnchor>
  <xdr:twoCellAnchor>
    <xdr:from>
      <xdr:col>24</xdr:col>
      <xdr:colOff>466725</xdr:colOff>
      <xdr:row>21</xdr:row>
      <xdr:rowOff>123825</xdr:rowOff>
    </xdr:from>
    <xdr:to>
      <xdr:col>24</xdr:col>
      <xdr:colOff>647700</xdr:colOff>
      <xdr:row>21</xdr:row>
      <xdr:rowOff>123825</xdr:rowOff>
    </xdr:to>
    <xdr:sp macro="" textlink="">
      <xdr:nvSpPr>
        <xdr:cNvPr id="145231" name="Line 438"/>
        <xdr:cNvSpPr>
          <a:spLocks noChangeShapeType="1"/>
        </xdr:cNvSpPr>
      </xdr:nvSpPr>
      <xdr:spPr bwMode="auto">
        <a:xfrm>
          <a:off x="16925925" y="372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45233" name="Line 440"/>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xdr:row>
      <xdr:rowOff>152400</xdr:rowOff>
    </xdr:from>
    <xdr:to>
      <xdr:col>22</xdr:col>
      <xdr:colOff>200025</xdr:colOff>
      <xdr:row>14</xdr:row>
      <xdr:rowOff>152400</xdr:rowOff>
    </xdr:to>
    <xdr:sp macro="" textlink="">
      <xdr:nvSpPr>
        <xdr:cNvPr id="145234" name="Line 441"/>
        <xdr:cNvSpPr>
          <a:spLocks noChangeShapeType="1"/>
        </xdr:cNvSpPr>
      </xdr:nvSpPr>
      <xdr:spPr bwMode="auto">
        <a:xfrm flipV="1">
          <a:off x="14401800" y="238125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57150</xdr:rowOff>
    </xdr:from>
    <xdr:to>
      <xdr:col>26</xdr:col>
      <xdr:colOff>38100</xdr:colOff>
      <xdr:row>16</xdr:row>
      <xdr:rowOff>95250</xdr:rowOff>
    </xdr:to>
    <xdr:sp macro="" textlink="">
      <xdr:nvSpPr>
        <xdr:cNvPr id="10682" name="将来負担の状況平均値テキスト"/>
        <xdr:cNvSpPr txBox="1">
          <a:spLocks noChangeArrowheads="1"/>
        </xdr:cNvSpPr>
      </xdr:nvSpPr>
      <xdr:spPr bwMode="auto">
        <a:xfrm>
          <a:off x="17106900"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38.6</a:t>
          </a:r>
        </a:p>
      </xdr:txBody>
    </xdr:sp>
    <xdr:clientData/>
  </xdr:twoCellAnchor>
  <xdr:twoCellAnchor>
    <xdr:from>
      <xdr:col>24</xdr:col>
      <xdr:colOff>504825</xdr:colOff>
      <xdr:row>15</xdr:row>
      <xdr:rowOff>57150</xdr:rowOff>
    </xdr:from>
    <xdr:to>
      <xdr:col>24</xdr:col>
      <xdr:colOff>609600</xdr:colOff>
      <xdr:row>15</xdr:row>
      <xdr:rowOff>161925</xdr:rowOff>
    </xdr:to>
    <xdr:sp macro="" textlink="">
      <xdr:nvSpPr>
        <xdr:cNvPr id="145236" name="AutoShape 443"/>
        <xdr:cNvSpPr>
          <a:spLocks noChangeArrowheads="1"/>
        </xdr:cNvSpPr>
      </xdr:nvSpPr>
      <xdr:spPr bwMode="auto">
        <a:xfrm>
          <a:off x="16964025" y="2628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19</xdr:col>
      <xdr:colOff>485775</xdr:colOff>
      <xdr:row>14</xdr:row>
      <xdr:rowOff>95250</xdr:rowOff>
    </xdr:from>
    <xdr:to>
      <xdr:col>21</xdr:col>
      <xdr:colOff>0</xdr:colOff>
      <xdr:row>14</xdr:row>
      <xdr:rowOff>152400</xdr:rowOff>
    </xdr:to>
    <xdr:sp macro="" textlink="">
      <xdr:nvSpPr>
        <xdr:cNvPr id="145237" name="Line 444"/>
        <xdr:cNvSpPr>
          <a:spLocks noChangeShapeType="1"/>
        </xdr:cNvSpPr>
      </xdr:nvSpPr>
      <xdr:spPr bwMode="auto">
        <a:xfrm>
          <a:off x="13515975" y="24955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133350</xdr:rowOff>
    </xdr:from>
    <xdr:to>
      <xdr:col>23</xdr:col>
      <xdr:colOff>457200</xdr:colOff>
      <xdr:row>16</xdr:row>
      <xdr:rowOff>57150</xdr:rowOff>
    </xdr:to>
    <xdr:sp macro="" textlink="">
      <xdr:nvSpPr>
        <xdr:cNvPr id="145238" name="AutoShape 445"/>
        <xdr:cNvSpPr>
          <a:spLocks noChangeArrowheads="1"/>
        </xdr:cNvSpPr>
      </xdr:nvSpPr>
      <xdr:spPr bwMode="auto">
        <a:xfrm>
          <a:off x="16125825" y="2705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95250</xdr:rowOff>
    </xdr:from>
    <xdr:to>
      <xdr:col>24</xdr:col>
      <xdr:colOff>76200</xdr:colOff>
      <xdr:row>15</xdr:row>
      <xdr:rowOff>133350</xdr:rowOff>
    </xdr:to>
    <xdr:sp macro="" textlink="">
      <xdr:nvSpPr>
        <xdr:cNvPr id="10686" name="Text Box 446"/>
        <xdr:cNvSpPr txBox="1">
          <a:spLocks noChangeArrowheads="1"/>
        </xdr:cNvSpPr>
      </xdr:nvSpPr>
      <xdr:spPr bwMode="auto">
        <a:xfrm>
          <a:off x="1580197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47.5</a:t>
          </a:r>
        </a:p>
      </xdr:txBody>
    </xdr:sp>
    <xdr:clientData/>
  </xdr:twoCellAnchor>
  <xdr:twoCellAnchor>
    <xdr:from>
      <xdr:col>22</xdr:col>
      <xdr:colOff>152400</xdr:colOff>
      <xdr:row>17</xdr:row>
      <xdr:rowOff>0</xdr:rowOff>
    </xdr:from>
    <xdr:to>
      <xdr:col>22</xdr:col>
      <xdr:colOff>257175</xdr:colOff>
      <xdr:row>17</xdr:row>
      <xdr:rowOff>104775</xdr:rowOff>
    </xdr:to>
    <xdr:sp macro="" textlink="">
      <xdr:nvSpPr>
        <xdr:cNvPr id="145240" name="AutoShape 447"/>
        <xdr:cNvSpPr>
          <a:spLocks noChangeArrowheads="1"/>
        </xdr:cNvSpPr>
      </xdr:nvSpPr>
      <xdr:spPr bwMode="auto">
        <a:xfrm>
          <a:off x="15240000" y="291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114300</xdr:rowOff>
    </xdr:from>
    <xdr:to>
      <xdr:col>22</xdr:col>
      <xdr:colOff>581025</xdr:colOff>
      <xdr:row>18</xdr:row>
      <xdr:rowOff>152400</xdr:rowOff>
    </xdr:to>
    <xdr:sp macro="" textlink="">
      <xdr:nvSpPr>
        <xdr:cNvPr id="10688" name="Text Box 448"/>
        <xdr:cNvSpPr txBox="1">
          <a:spLocks noChangeArrowheads="1"/>
        </xdr:cNvSpPr>
      </xdr:nvSpPr>
      <xdr:spPr bwMode="auto">
        <a:xfrm>
          <a:off x="14906625"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73.8</a:t>
          </a:r>
        </a:p>
      </xdr:txBody>
    </xdr:sp>
    <xdr:clientData/>
  </xdr:twoCellAnchor>
  <xdr:twoCellAnchor>
    <xdr:from>
      <xdr:col>20</xdr:col>
      <xdr:colOff>638175</xdr:colOff>
      <xdr:row>17</xdr:row>
      <xdr:rowOff>66675</xdr:rowOff>
    </xdr:from>
    <xdr:to>
      <xdr:col>21</xdr:col>
      <xdr:colOff>47625</xdr:colOff>
      <xdr:row>17</xdr:row>
      <xdr:rowOff>161925</xdr:rowOff>
    </xdr:to>
    <xdr:sp macro="" textlink="">
      <xdr:nvSpPr>
        <xdr:cNvPr id="145242" name="AutoShape 449"/>
        <xdr:cNvSpPr>
          <a:spLocks noChangeArrowheads="1"/>
        </xdr:cNvSpPr>
      </xdr:nvSpPr>
      <xdr:spPr bwMode="auto">
        <a:xfrm>
          <a:off x="14354175" y="298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9525</xdr:rowOff>
    </xdr:from>
    <xdr:to>
      <xdr:col>21</xdr:col>
      <xdr:colOff>381000</xdr:colOff>
      <xdr:row>19</xdr:row>
      <xdr:rowOff>47625</xdr:rowOff>
    </xdr:to>
    <xdr:sp macro="" textlink="">
      <xdr:nvSpPr>
        <xdr:cNvPr id="10690" name="Text Box 450"/>
        <xdr:cNvSpPr txBox="1">
          <a:spLocks noChangeArrowheads="1"/>
        </xdr:cNvSpPr>
      </xdr:nvSpPr>
      <xdr:spPr bwMode="auto">
        <a:xfrm>
          <a:off x="14020800"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82.0</a:t>
          </a:r>
        </a:p>
      </xdr:txBody>
    </xdr:sp>
    <xdr:clientData/>
  </xdr:twoCellAnchor>
  <xdr:twoCellAnchor>
    <xdr:from>
      <xdr:col>19</xdr:col>
      <xdr:colOff>428625</xdr:colOff>
      <xdr:row>18</xdr:row>
      <xdr:rowOff>28575</xdr:rowOff>
    </xdr:from>
    <xdr:to>
      <xdr:col>19</xdr:col>
      <xdr:colOff>533400</xdr:colOff>
      <xdr:row>18</xdr:row>
      <xdr:rowOff>133350</xdr:rowOff>
    </xdr:to>
    <xdr:sp macro="" textlink="">
      <xdr:nvSpPr>
        <xdr:cNvPr id="145244" name="AutoShape 451"/>
        <xdr:cNvSpPr>
          <a:spLocks noChangeArrowheads="1"/>
        </xdr:cNvSpPr>
      </xdr:nvSpPr>
      <xdr:spPr bwMode="auto">
        <a:xfrm>
          <a:off x="13458825" y="311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142875</xdr:rowOff>
    </xdr:from>
    <xdr:to>
      <xdr:col>20</xdr:col>
      <xdr:colOff>180975</xdr:colOff>
      <xdr:row>20</xdr:row>
      <xdr:rowOff>9525</xdr:rowOff>
    </xdr:to>
    <xdr:sp macro="" textlink="">
      <xdr:nvSpPr>
        <xdr:cNvPr id="10692" name="Text Box 452"/>
        <xdr:cNvSpPr txBox="1">
          <a:spLocks noChangeArrowheads="1"/>
        </xdr:cNvSpPr>
      </xdr:nvSpPr>
      <xdr:spPr bwMode="auto">
        <a:xfrm>
          <a:off x="131349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22</xdr:col>
      <xdr:colOff>152400</xdr:colOff>
      <xdr:row>13</xdr:row>
      <xdr:rowOff>104775</xdr:rowOff>
    </xdr:from>
    <xdr:to>
      <xdr:col>22</xdr:col>
      <xdr:colOff>257175</xdr:colOff>
      <xdr:row>14</xdr:row>
      <xdr:rowOff>38100</xdr:rowOff>
    </xdr:to>
    <xdr:sp macro="" textlink="">
      <xdr:nvSpPr>
        <xdr:cNvPr id="145251" name="Oval 458"/>
        <xdr:cNvSpPr>
          <a:spLocks noChangeArrowheads="1"/>
        </xdr:cNvSpPr>
      </xdr:nvSpPr>
      <xdr:spPr bwMode="auto">
        <a:xfrm>
          <a:off x="15240000" y="233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12</xdr:row>
      <xdr:rowOff>76200</xdr:rowOff>
    </xdr:from>
    <xdr:to>
      <xdr:col>22</xdr:col>
      <xdr:colOff>581025</xdr:colOff>
      <xdr:row>13</xdr:row>
      <xdr:rowOff>114300</xdr:rowOff>
    </xdr:to>
    <xdr:sp macro="" textlink="">
      <xdr:nvSpPr>
        <xdr:cNvPr id="10699" name="Text Box 459"/>
        <xdr:cNvSpPr txBox="1">
          <a:spLocks noChangeArrowheads="1"/>
        </xdr:cNvSpPr>
      </xdr:nvSpPr>
      <xdr:spPr bwMode="auto">
        <a:xfrm>
          <a:off x="14906625"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a:t>
          </a:r>
        </a:p>
      </xdr:txBody>
    </xdr:sp>
    <xdr:clientData/>
  </xdr:twoCellAnchor>
  <xdr:twoCellAnchor>
    <xdr:from>
      <xdr:col>20</xdr:col>
      <xdr:colOff>638175</xdr:colOff>
      <xdr:row>14</xdr:row>
      <xdr:rowOff>95250</xdr:rowOff>
    </xdr:from>
    <xdr:to>
      <xdr:col>21</xdr:col>
      <xdr:colOff>47625</xdr:colOff>
      <xdr:row>15</xdr:row>
      <xdr:rowOff>28575</xdr:rowOff>
    </xdr:to>
    <xdr:sp macro="" textlink="">
      <xdr:nvSpPr>
        <xdr:cNvPr id="145253" name="Oval 460"/>
        <xdr:cNvSpPr>
          <a:spLocks noChangeArrowheads="1"/>
        </xdr:cNvSpPr>
      </xdr:nvSpPr>
      <xdr:spPr bwMode="auto">
        <a:xfrm>
          <a:off x="14354175" y="249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66675</xdr:rowOff>
    </xdr:from>
    <xdr:to>
      <xdr:col>21</xdr:col>
      <xdr:colOff>381000</xdr:colOff>
      <xdr:row>14</xdr:row>
      <xdr:rowOff>104775</xdr:rowOff>
    </xdr:to>
    <xdr:sp macro="" textlink="">
      <xdr:nvSpPr>
        <xdr:cNvPr id="10701" name="Text Box 461"/>
        <xdr:cNvSpPr txBox="1">
          <a:spLocks noChangeArrowheads="1"/>
        </xdr:cNvSpPr>
      </xdr:nvSpPr>
      <xdr:spPr bwMode="auto">
        <a:xfrm>
          <a:off x="140208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22.3</a:t>
          </a:r>
        </a:p>
      </xdr:txBody>
    </xdr:sp>
    <xdr:clientData/>
  </xdr:twoCellAnchor>
  <xdr:twoCellAnchor>
    <xdr:from>
      <xdr:col>19</xdr:col>
      <xdr:colOff>428625</xdr:colOff>
      <xdr:row>14</xdr:row>
      <xdr:rowOff>47625</xdr:rowOff>
    </xdr:from>
    <xdr:to>
      <xdr:col>19</xdr:col>
      <xdr:colOff>533400</xdr:colOff>
      <xdr:row>14</xdr:row>
      <xdr:rowOff>152400</xdr:rowOff>
    </xdr:to>
    <xdr:sp macro="" textlink="">
      <xdr:nvSpPr>
        <xdr:cNvPr id="145255" name="Oval 462"/>
        <xdr:cNvSpPr>
          <a:spLocks noChangeArrowheads="1"/>
        </xdr:cNvSpPr>
      </xdr:nvSpPr>
      <xdr:spPr bwMode="auto">
        <a:xfrm>
          <a:off x="13458825" y="244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19050</xdr:rowOff>
    </xdr:from>
    <xdr:to>
      <xdr:col>20</xdr:col>
      <xdr:colOff>180975</xdr:colOff>
      <xdr:row>14</xdr:row>
      <xdr:rowOff>57150</xdr:rowOff>
    </xdr:to>
    <xdr:sp macro="" textlink="">
      <xdr:nvSpPr>
        <xdr:cNvPr id="10703" name="Text Box 463"/>
        <xdr:cNvSpPr txBox="1">
          <a:spLocks noChangeArrowheads="1"/>
        </xdr:cNvSpPr>
      </xdr:nvSpPr>
      <xdr:spPr bwMode="auto">
        <a:xfrm>
          <a:off x="1313497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32093"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32094"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新潟県湯沢町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50528"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50529"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50532"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8,252</a:t>
          </a:r>
        </a:p>
        <a:p>
          <a:pPr algn="r" rtl="0">
            <a:lnSpc>
              <a:spcPts val="1300"/>
            </a:lnSpc>
            <a:defRPr sz="1000"/>
          </a:pPr>
          <a:r>
            <a:rPr lang="en-US" altLang="ja-JP" sz="1100" b="1" i="0" u="none" strike="noStrike" baseline="0">
              <a:solidFill>
                <a:srgbClr val="000000"/>
              </a:solidFill>
              <a:latin typeface="ＭＳ ゴシック"/>
              <a:ea typeface="ＭＳ ゴシック"/>
            </a:rPr>
            <a:t>357.00</a:t>
          </a:r>
        </a:p>
        <a:p>
          <a:pPr algn="r" rtl="0">
            <a:lnSpc>
              <a:spcPts val="1300"/>
            </a:lnSpc>
            <a:defRPr sz="1000"/>
          </a:pPr>
          <a:r>
            <a:rPr lang="en-US" altLang="ja-JP" sz="1100" b="1" i="0" u="none" strike="noStrike" baseline="0">
              <a:solidFill>
                <a:srgbClr val="000000"/>
              </a:solidFill>
              <a:latin typeface="ＭＳ ゴシック"/>
              <a:ea typeface="ＭＳ ゴシック"/>
            </a:rPr>
            <a:t>7,091,645</a:t>
          </a:r>
        </a:p>
        <a:p>
          <a:pPr algn="r" rtl="0">
            <a:lnSpc>
              <a:spcPts val="1300"/>
            </a:lnSpc>
            <a:defRPr sz="1000"/>
          </a:pPr>
          <a:r>
            <a:rPr lang="en-US" altLang="ja-JP" sz="1100" b="1" i="0" u="none" strike="noStrike" baseline="0">
              <a:solidFill>
                <a:srgbClr val="000000"/>
              </a:solidFill>
              <a:latin typeface="ＭＳ ゴシック"/>
              <a:ea typeface="ＭＳ ゴシック"/>
            </a:rPr>
            <a:t>6,635,838</a:t>
          </a:r>
        </a:p>
        <a:p>
          <a:pPr algn="r" rtl="0">
            <a:lnSpc>
              <a:spcPts val="1300"/>
            </a:lnSpc>
            <a:defRPr sz="1000"/>
          </a:pPr>
          <a:r>
            <a:rPr lang="en-US" altLang="ja-JP" sz="1100" b="1" i="0" u="none" strike="noStrike" baseline="0">
              <a:solidFill>
                <a:srgbClr val="000000"/>
              </a:solidFill>
              <a:latin typeface="ＭＳ ゴシック"/>
              <a:ea typeface="ＭＳ ゴシック"/>
            </a:rPr>
            <a:t>311,371</a:t>
          </a:r>
        </a:p>
        <a:p>
          <a:pPr algn="r" rtl="0">
            <a:lnSpc>
              <a:spcPts val="1300"/>
            </a:lnSpc>
            <a:defRPr sz="1000"/>
          </a:pPr>
          <a:r>
            <a:rPr lang="en-US" altLang="ja-JP" sz="1100" b="1" i="0" u="none" strike="noStrike" baseline="0">
              <a:solidFill>
                <a:srgbClr val="000000"/>
              </a:solidFill>
              <a:latin typeface="ＭＳ ゴシック"/>
              <a:ea typeface="ＭＳ ゴシック"/>
            </a:rPr>
            <a:t>4,460,627</a:t>
          </a:r>
        </a:p>
        <a:p>
          <a:pPr algn="r" rtl="0">
            <a:lnSpc>
              <a:spcPts val="1300"/>
            </a:lnSpc>
            <a:defRPr sz="1000"/>
          </a:pPr>
          <a:r>
            <a:rPr lang="en-US" altLang="ja-JP" sz="1100" b="1" i="0" u="none" strike="noStrike" baseline="0">
              <a:solidFill>
                <a:srgbClr val="000000"/>
              </a:solidFill>
              <a:latin typeface="ＭＳ ゴシック"/>
              <a:ea typeface="ＭＳ ゴシック"/>
            </a:rPr>
            <a:t>1,329,574</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4.3</a:t>
          </a:r>
        </a:p>
        <a:p>
          <a:pPr algn="r" rtl="0">
            <a:lnSpc>
              <a:spcPts val="12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50541"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50545"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50546"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50547"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50548"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50549"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50550"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50551"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15/91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23.3</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50560"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50561"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類似団体平均と比較すると、人件費の比率は低くなっています。報酬や職員給与などの決算額が類似団体平均や全国市町村平均と比較して低い水準となっていることが要因といえます。</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しかしながら、人口に比した職員数は類似団体平均と比較すると高いため、保育園の統合による退職者の不補充などにより、職員数の適正化を図っていきます。</a:t>
          </a: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50565"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50567"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50569"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50571"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50573"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50575"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50577"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5057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76200</xdr:rowOff>
    </xdr:from>
    <xdr:to>
      <xdr:col>7</xdr:col>
      <xdr:colOff>19050</xdr:colOff>
      <xdr:row>41</xdr:row>
      <xdr:rowOff>0</xdr:rowOff>
    </xdr:to>
    <xdr:sp macro="" textlink="">
      <xdr:nvSpPr>
        <xdr:cNvPr id="150580" name="Line 57"/>
        <xdr:cNvSpPr>
          <a:spLocks noChangeShapeType="1"/>
        </xdr:cNvSpPr>
      </xdr:nvSpPr>
      <xdr:spPr bwMode="auto">
        <a:xfrm flipV="1">
          <a:off x="4829175" y="590550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0</xdr:rowOff>
    </xdr:from>
    <xdr:to>
      <xdr:col>8</xdr:col>
      <xdr:colOff>180975</xdr:colOff>
      <xdr:row>42</xdr:row>
      <xdr:rowOff>38100</xdr:rowOff>
    </xdr:to>
    <xdr:sp macro="" textlink="">
      <xdr:nvSpPr>
        <xdr:cNvPr id="11322" name="人件費最小値テキスト"/>
        <xdr:cNvSpPr txBox="1">
          <a:spLocks noChangeArrowheads="1"/>
        </xdr:cNvSpPr>
      </xdr:nvSpPr>
      <xdr:spPr bwMode="auto">
        <a:xfrm>
          <a:off x="49149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46.2</a:t>
          </a:r>
        </a:p>
      </xdr:txBody>
    </xdr:sp>
    <xdr:clientData/>
  </xdr:twoCellAnchor>
  <xdr:twoCellAnchor>
    <xdr:from>
      <xdr:col>6</xdr:col>
      <xdr:colOff>609600</xdr:colOff>
      <xdr:row>41</xdr:row>
      <xdr:rowOff>0</xdr:rowOff>
    </xdr:from>
    <xdr:to>
      <xdr:col>7</xdr:col>
      <xdr:colOff>104775</xdr:colOff>
      <xdr:row>41</xdr:row>
      <xdr:rowOff>0</xdr:rowOff>
    </xdr:to>
    <xdr:sp macro="" textlink="">
      <xdr:nvSpPr>
        <xdr:cNvPr id="150582" name="Line 59"/>
        <xdr:cNvSpPr>
          <a:spLocks noChangeShapeType="1"/>
        </xdr:cNvSpPr>
      </xdr:nvSpPr>
      <xdr:spPr bwMode="auto">
        <a:xfrm>
          <a:off x="4733925" y="7029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19050</xdr:rowOff>
    </xdr:from>
    <xdr:to>
      <xdr:col>8</xdr:col>
      <xdr:colOff>180975</xdr:colOff>
      <xdr:row>34</xdr:row>
      <xdr:rowOff>57150</xdr:rowOff>
    </xdr:to>
    <xdr:sp macro="" textlink="">
      <xdr:nvSpPr>
        <xdr:cNvPr id="11324" name="人件費最大値テキスト"/>
        <xdr:cNvSpPr txBox="1">
          <a:spLocks noChangeArrowheads="1"/>
        </xdr:cNvSpPr>
      </xdr:nvSpPr>
      <xdr:spPr bwMode="auto">
        <a:xfrm>
          <a:off x="4914900"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16.6</a:t>
          </a:r>
        </a:p>
      </xdr:txBody>
    </xdr:sp>
    <xdr:clientData/>
  </xdr:twoCellAnchor>
  <xdr:twoCellAnchor>
    <xdr:from>
      <xdr:col>6</xdr:col>
      <xdr:colOff>609600</xdr:colOff>
      <xdr:row>34</xdr:row>
      <xdr:rowOff>76200</xdr:rowOff>
    </xdr:from>
    <xdr:to>
      <xdr:col>7</xdr:col>
      <xdr:colOff>104775</xdr:colOff>
      <xdr:row>34</xdr:row>
      <xdr:rowOff>76200</xdr:rowOff>
    </xdr:to>
    <xdr:sp macro="" textlink="">
      <xdr:nvSpPr>
        <xdr:cNvPr id="150584" name="Line 61"/>
        <xdr:cNvSpPr>
          <a:spLocks noChangeShapeType="1"/>
        </xdr:cNvSpPr>
      </xdr:nvSpPr>
      <xdr:spPr bwMode="auto">
        <a:xfrm>
          <a:off x="4733925" y="5905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76200</xdr:rowOff>
    </xdr:from>
    <xdr:to>
      <xdr:col>7</xdr:col>
      <xdr:colOff>19050</xdr:colOff>
      <xdr:row>35</xdr:row>
      <xdr:rowOff>76200</xdr:rowOff>
    </xdr:to>
    <xdr:sp macro="" textlink="">
      <xdr:nvSpPr>
        <xdr:cNvPr id="150585" name="Line 62"/>
        <xdr:cNvSpPr>
          <a:spLocks noChangeShapeType="1"/>
        </xdr:cNvSpPr>
      </xdr:nvSpPr>
      <xdr:spPr bwMode="auto">
        <a:xfrm>
          <a:off x="3990975" y="60769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0</xdr:rowOff>
    </xdr:from>
    <xdr:to>
      <xdr:col>8</xdr:col>
      <xdr:colOff>180975</xdr:colOff>
      <xdr:row>37</xdr:row>
      <xdr:rowOff>38100</xdr:rowOff>
    </xdr:to>
    <xdr:sp macro="" textlink="">
      <xdr:nvSpPr>
        <xdr:cNvPr id="11327" name="人件費平均値テキスト"/>
        <xdr:cNvSpPr txBox="1">
          <a:spLocks noChangeArrowheads="1"/>
        </xdr:cNvSpPr>
      </xdr:nvSpPr>
      <xdr:spPr bwMode="auto">
        <a:xfrm>
          <a:off x="49149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0</xdr:rowOff>
    </xdr:from>
    <xdr:to>
      <xdr:col>7</xdr:col>
      <xdr:colOff>66675</xdr:colOff>
      <xdr:row>36</xdr:row>
      <xdr:rowOff>104775</xdr:rowOff>
    </xdr:to>
    <xdr:sp macro="" textlink="">
      <xdr:nvSpPr>
        <xdr:cNvPr id="150587" name="AutoShape 64"/>
        <xdr:cNvSpPr>
          <a:spLocks noChangeArrowheads="1"/>
        </xdr:cNvSpPr>
      </xdr:nvSpPr>
      <xdr:spPr bwMode="auto">
        <a:xfrm>
          <a:off x="47720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28575</xdr:rowOff>
    </xdr:from>
    <xdr:to>
      <xdr:col>5</xdr:col>
      <xdr:colOff>552450</xdr:colOff>
      <xdr:row>35</xdr:row>
      <xdr:rowOff>76200</xdr:rowOff>
    </xdr:to>
    <xdr:sp macro="" textlink="">
      <xdr:nvSpPr>
        <xdr:cNvPr id="150588" name="Line 65"/>
        <xdr:cNvSpPr>
          <a:spLocks noChangeShapeType="1"/>
        </xdr:cNvSpPr>
      </xdr:nvSpPr>
      <xdr:spPr bwMode="auto">
        <a:xfrm>
          <a:off x="3095625" y="60293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152400</xdr:rowOff>
    </xdr:from>
    <xdr:to>
      <xdr:col>5</xdr:col>
      <xdr:colOff>600075</xdr:colOff>
      <xdr:row>36</xdr:row>
      <xdr:rowOff>85725</xdr:rowOff>
    </xdr:to>
    <xdr:sp macro="" textlink="">
      <xdr:nvSpPr>
        <xdr:cNvPr id="150589" name="AutoShape 66"/>
        <xdr:cNvSpPr>
          <a:spLocks noChangeArrowheads="1"/>
        </xdr:cNvSpPr>
      </xdr:nvSpPr>
      <xdr:spPr bwMode="auto">
        <a:xfrm>
          <a:off x="3933825"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95250</xdr:rowOff>
    </xdr:from>
    <xdr:to>
      <xdr:col>6</xdr:col>
      <xdr:colOff>219075</xdr:colOff>
      <xdr:row>37</xdr:row>
      <xdr:rowOff>133350</xdr:rowOff>
    </xdr:to>
    <xdr:sp macro="" textlink="">
      <xdr:nvSpPr>
        <xdr:cNvPr id="11331" name="Text Box 67"/>
        <xdr:cNvSpPr txBox="1">
          <a:spLocks noChangeArrowheads="1"/>
        </xdr:cNvSpPr>
      </xdr:nvSpPr>
      <xdr:spPr bwMode="auto">
        <a:xfrm>
          <a:off x="3609975" y="626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35</xdr:row>
      <xdr:rowOff>28575</xdr:rowOff>
    </xdr:from>
    <xdr:to>
      <xdr:col>4</xdr:col>
      <xdr:colOff>342900</xdr:colOff>
      <xdr:row>35</xdr:row>
      <xdr:rowOff>95250</xdr:rowOff>
    </xdr:to>
    <xdr:sp macro="" textlink="">
      <xdr:nvSpPr>
        <xdr:cNvPr id="150591" name="Line 68"/>
        <xdr:cNvSpPr>
          <a:spLocks noChangeShapeType="1"/>
        </xdr:cNvSpPr>
      </xdr:nvSpPr>
      <xdr:spPr bwMode="auto">
        <a:xfrm flipV="1">
          <a:off x="2209800" y="60293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47625</xdr:rowOff>
    </xdr:from>
    <xdr:to>
      <xdr:col>4</xdr:col>
      <xdr:colOff>400050</xdr:colOff>
      <xdr:row>36</xdr:row>
      <xdr:rowOff>142875</xdr:rowOff>
    </xdr:to>
    <xdr:sp macro="" textlink="">
      <xdr:nvSpPr>
        <xdr:cNvPr id="150592" name="AutoShape 69"/>
        <xdr:cNvSpPr>
          <a:spLocks noChangeArrowheads="1"/>
        </xdr:cNvSpPr>
      </xdr:nvSpPr>
      <xdr:spPr bwMode="auto">
        <a:xfrm>
          <a:off x="3048000"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161925</xdr:rowOff>
    </xdr:from>
    <xdr:to>
      <xdr:col>5</xdr:col>
      <xdr:colOff>38100</xdr:colOff>
      <xdr:row>38</xdr:row>
      <xdr:rowOff>28575</xdr:rowOff>
    </xdr:to>
    <xdr:sp macro="" textlink="">
      <xdr:nvSpPr>
        <xdr:cNvPr id="11334" name="Text Box 70"/>
        <xdr:cNvSpPr txBox="1">
          <a:spLocks noChangeArrowheads="1"/>
        </xdr:cNvSpPr>
      </xdr:nvSpPr>
      <xdr:spPr bwMode="auto">
        <a:xfrm>
          <a:off x="271462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xdr:from>
      <xdr:col>1</xdr:col>
      <xdr:colOff>628650</xdr:colOff>
      <xdr:row>35</xdr:row>
      <xdr:rowOff>95250</xdr:rowOff>
    </xdr:from>
    <xdr:to>
      <xdr:col>3</xdr:col>
      <xdr:colOff>142875</xdr:colOff>
      <xdr:row>35</xdr:row>
      <xdr:rowOff>123825</xdr:rowOff>
    </xdr:to>
    <xdr:sp macro="" textlink="">
      <xdr:nvSpPr>
        <xdr:cNvPr id="150594" name="Line 71"/>
        <xdr:cNvSpPr>
          <a:spLocks noChangeShapeType="1"/>
        </xdr:cNvSpPr>
      </xdr:nvSpPr>
      <xdr:spPr bwMode="auto">
        <a:xfrm flipV="1">
          <a:off x="1323975" y="60960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66675</xdr:rowOff>
    </xdr:from>
    <xdr:to>
      <xdr:col>3</xdr:col>
      <xdr:colOff>190500</xdr:colOff>
      <xdr:row>36</xdr:row>
      <xdr:rowOff>161925</xdr:rowOff>
    </xdr:to>
    <xdr:sp macro="" textlink="">
      <xdr:nvSpPr>
        <xdr:cNvPr id="150595" name="AutoShape 72"/>
        <xdr:cNvSpPr>
          <a:spLocks noChangeArrowheads="1"/>
        </xdr:cNvSpPr>
      </xdr:nvSpPr>
      <xdr:spPr bwMode="auto">
        <a:xfrm>
          <a:off x="2162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9525</xdr:rowOff>
    </xdr:from>
    <xdr:to>
      <xdr:col>3</xdr:col>
      <xdr:colOff>523875</xdr:colOff>
      <xdr:row>38</xdr:row>
      <xdr:rowOff>47625</xdr:rowOff>
    </xdr:to>
    <xdr:sp macro="" textlink="">
      <xdr:nvSpPr>
        <xdr:cNvPr id="11337" name="Text Box 73"/>
        <xdr:cNvSpPr txBox="1">
          <a:spLocks noChangeArrowheads="1"/>
        </xdr:cNvSpPr>
      </xdr:nvSpPr>
      <xdr:spPr bwMode="auto">
        <a:xfrm>
          <a:off x="1828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a:t>
          </a:r>
        </a:p>
      </xdr:txBody>
    </xdr:sp>
    <xdr:clientData/>
  </xdr:twoCellAnchor>
  <xdr:twoCellAnchor>
    <xdr:from>
      <xdr:col>1</xdr:col>
      <xdr:colOff>571500</xdr:colOff>
      <xdr:row>36</xdr:row>
      <xdr:rowOff>104775</xdr:rowOff>
    </xdr:from>
    <xdr:to>
      <xdr:col>1</xdr:col>
      <xdr:colOff>676275</xdr:colOff>
      <xdr:row>37</xdr:row>
      <xdr:rowOff>28575</xdr:rowOff>
    </xdr:to>
    <xdr:sp macro="" textlink="">
      <xdr:nvSpPr>
        <xdr:cNvPr id="150597" name="AutoShape 74"/>
        <xdr:cNvSpPr>
          <a:spLocks noChangeArrowheads="1"/>
        </xdr:cNvSpPr>
      </xdr:nvSpPr>
      <xdr:spPr bwMode="auto">
        <a:xfrm>
          <a:off x="1266825" y="6276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47625</xdr:rowOff>
    </xdr:from>
    <xdr:to>
      <xdr:col>2</xdr:col>
      <xdr:colOff>323850</xdr:colOff>
      <xdr:row>38</xdr:row>
      <xdr:rowOff>85725</xdr:rowOff>
    </xdr:to>
    <xdr:sp macro="" textlink="">
      <xdr:nvSpPr>
        <xdr:cNvPr id="11339" name="Text Box 75"/>
        <xdr:cNvSpPr txBox="1">
          <a:spLocks noChangeArrowheads="1"/>
        </xdr:cNvSpPr>
      </xdr:nvSpPr>
      <xdr:spPr bwMode="auto">
        <a:xfrm>
          <a:off x="9429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35</xdr:row>
      <xdr:rowOff>28575</xdr:rowOff>
    </xdr:from>
    <xdr:to>
      <xdr:col>7</xdr:col>
      <xdr:colOff>66675</xdr:colOff>
      <xdr:row>35</xdr:row>
      <xdr:rowOff>123825</xdr:rowOff>
    </xdr:to>
    <xdr:sp macro="" textlink="">
      <xdr:nvSpPr>
        <xdr:cNvPr id="150604" name="Oval 81"/>
        <xdr:cNvSpPr>
          <a:spLocks noChangeArrowheads="1"/>
        </xdr:cNvSpPr>
      </xdr:nvSpPr>
      <xdr:spPr bwMode="auto">
        <a:xfrm>
          <a:off x="4772025" y="602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66675</xdr:rowOff>
    </xdr:from>
    <xdr:to>
      <xdr:col>8</xdr:col>
      <xdr:colOff>180975</xdr:colOff>
      <xdr:row>35</xdr:row>
      <xdr:rowOff>104775</xdr:rowOff>
    </xdr:to>
    <xdr:sp macro="" textlink="">
      <xdr:nvSpPr>
        <xdr:cNvPr id="11346" name="人件費該当値テキスト"/>
        <xdr:cNvSpPr txBox="1">
          <a:spLocks noChangeArrowheads="1"/>
        </xdr:cNvSpPr>
      </xdr:nvSpPr>
      <xdr:spPr bwMode="auto">
        <a:xfrm>
          <a:off x="4914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21.2</a:t>
          </a:r>
        </a:p>
      </xdr:txBody>
    </xdr:sp>
    <xdr:clientData/>
  </xdr:twoCellAnchor>
  <xdr:twoCellAnchor>
    <xdr:from>
      <xdr:col>5</xdr:col>
      <xdr:colOff>495300</xdr:colOff>
      <xdr:row>35</xdr:row>
      <xdr:rowOff>19050</xdr:rowOff>
    </xdr:from>
    <xdr:to>
      <xdr:col>5</xdr:col>
      <xdr:colOff>600075</xdr:colOff>
      <xdr:row>35</xdr:row>
      <xdr:rowOff>123825</xdr:rowOff>
    </xdr:to>
    <xdr:sp macro="" textlink="">
      <xdr:nvSpPr>
        <xdr:cNvPr id="150606" name="Oval 83"/>
        <xdr:cNvSpPr>
          <a:spLocks noChangeArrowheads="1"/>
        </xdr:cNvSpPr>
      </xdr:nvSpPr>
      <xdr:spPr bwMode="auto">
        <a:xfrm>
          <a:off x="3933825" y="601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161925</xdr:rowOff>
    </xdr:from>
    <xdr:to>
      <xdr:col>6</xdr:col>
      <xdr:colOff>219075</xdr:colOff>
      <xdr:row>35</xdr:row>
      <xdr:rowOff>28575</xdr:rowOff>
    </xdr:to>
    <xdr:sp macro="" textlink="">
      <xdr:nvSpPr>
        <xdr:cNvPr id="11348" name="Text Box 84"/>
        <xdr:cNvSpPr txBox="1">
          <a:spLocks noChangeArrowheads="1"/>
        </xdr:cNvSpPr>
      </xdr:nvSpPr>
      <xdr:spPr bwMode="auto">
        <a:xfrm>
          <a:off x="3609975" y="581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21.1</a:t>
          </a:r>
        </a:p>
      </xdr:txBody>
    </xdr:sp>
    <xdr:clientData/>
  </xdr:twoCellAnchor>
  <xdr:twoCellAnchor>
    <xdr:from>
      <xdr:col>4</xdr:col>
      <xdr:colOff>295275</xdr:colOff>
      <xdr:row>34</xdr:row>
      <xdr:rowOff>142875</xdr:rowOff>
    </xdr:from>
    <xdr:to>
      <xdr:col>4</xdr:col>
      <xdr:colOff>400050</xdr:colOff>
      <xdr:row>35</xdr:row>
      <xdr:rowOff>76200</xdr:rowOff>
    </xdr:to>
    <xdr:sp macro="" textlink="">
      <xdr:nvSpPr>
        <xdr:cNvPr id="150608" name="Oval 85"/>
        <xdr:cNvSpPr>
          <a:spLocks noChangeArrowheads="1"/>
        </xdr:cNvSpPr>
      </xdr:nvSpPr>
      <xdr:spPr bwMode="auto">
        <a:xfrm>
          <a:off x="3048000" y="597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114300</xdr:rowOff>
    </xdr:from>
    <xdr:to>
      <xdr:col>5</xdr:col>
      <xdr:colOff>38100</xdr:colOff>
      <xdr:row>34</xdr:row>
      <xdr:rowOff>152400</xdr:rowOff>
    </xdr:to>
    <xdr:sp macro="" textlink="">
      <xdr:nvSpPr>
        <xdr:cNvPr id="11350" name="Text Box 86"/>
        <xdr:cNvSpPr txBox="1">
          <a:spLocks noChangeArrowheads="1"/>
        </xdr:cNvSpPr>
      </xdr:nvSpPr>
      <xdr:spPr bwMode="auto">
        <a:xfrm>
          <a:off x="2714625"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19.8</a:t>
          </a:r>
        </a:p>
      </xdr:txBody>
    </xdr:sp>
    <xdr:clientData/>
  </xdr:twoCellAnchor>
  <xdr:twoCellAnchor>
    <xdr:from>
      <xdr:col>3</xdr:col>
      <xdr:colOff>95250</xdr:colOff>
      <xdr:row>35</xdr:row>
      <xdr:rowOff>38100</xdr:rowOff>
    </xdr:from>
    <xdr:to>
      <xdr:col>3</xdr:col>
      <xdr:colOff>190500</xdr:colOff>
      <xdr:row>35</xdr:row>
      <xdr:rowOff>142875</xdr:rowOff>
    </xdr:to>
    <xdr:sp macro="" textlink="">
      <xdr:nvSpPr>
        <xdr:cNvPr id="150610" name="Oval 87"/>
        <xdr:cNvSpPr>
          <a:spLocks noChangeArrowheads="1"/>
        </xdr:cNvSpPr>
      </xdr:nvSpPr>
      <xdr:spPr bwMode="auto">
        <a:xfrm>
          <a:off x="2162175" y="6038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9525</xdr:rowOff>
    </xdr:from>
    <xdr:to>
      <xdr:col>3</xdr:col>
      <xdr:colOff>523875</xdr:colOff>
      <xdr:row>35</xdr:row>
      <xdr:rowOff>47625</xdr:rowOff>
    </xdr:to>
    <xdr:sp macro="" textlink="">
      <xdr:nvSpPr>
        <xdr:cNvPr id="11352" name="Text Box 88"/>
        <xdr:cNvSpPr txBox="1">
          <a:spLocks noChangeArrowheads="1"/>
        </xdr:cNvSpPr>
      </xdr:nvSpPr>
      <xdr:spPr bwMode="auto">
        <a:xfrm>
          <a:off x="1828800"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21.6</a:t>
          </a:r>
        </a:p>
      </xdr:txBody>
    </xdr:sp>
    <xdr:clientData/>
  </xdr:twoCellAnchor>
  <xdr:twoCellAnchor>
    <xdr:from>
      <xdr:col>1</xdr:col>
      <xdr:colOff>571500</xdr:colOff>
      <xdr:row>35</xdr:row>
      <xdr:rowOff>76200</xdr:rowOff>
    </xdr:from>
    <xdr:to>
      <xdr:col>1</xdr:col>
      <xdr:colOff>676275</xdr:colOff>
      <xdr:row>36</xdr:row>
      <xdr:rowOff>9525</xdr:rowOff>
    </xdr:to>
    <xdr:sp macro="" textlink="">
      <xdr:nvSpPr>
        <xdr:cNvPr id="150612" name="Oval 89"/>
        <xdr:cNvSpPr>
          <a:spLocks noChangeArrowheads="1"/>
        </xdr:cNvSpPr>
      </xdr:nvSpPr>
      <xdr:spPr bwMode="auto">
        <a:xfrm>
          <a:off x="1266825"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47625</xdr:rowOff>
    </xdr:from>
    <xdr:to>
      <xdr:col>2</xdr:col>
      <xdr:colOff>323850</xdr:colOff>
      <xdr:row>35</xdr:row>
      <xdr:rowOff>85725</xdr:rowOff>
    </xdr:to>
    <xdr:sp macro="" textlink="">
      <xdr:nvSpPr>
        <xdr:cNvPr id="11354" name="Text Box 90"/>
        <xdr:cNvSpPr txBox="1">
          <a:spLocks noChangeArrowheads="1"/>
        </xdr:cNvSpPr>
      </xdr:nvSpPr>
      <xdr:spPr bwMode="auto">
        <a:xfrm>
          <a:off x="9429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67/91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50621"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50622"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物件費にかかる経常収支比率は、類似団体平均、全国市町村平均、新潟県市町村平均と比較して大きな差はありません。保育園や小学校などの町有施設が多いため、管理コストが課題となっていますが、施設の管理方法を見直しコストの削減を図ります。</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50626"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50628"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50630"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50632"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50634"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50636"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50638"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5064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76200</xdr:rowOff>
    </xdr:from>
    <xdr:to>
      <xdr:col>24</xdr:col>
      <xdr:colOff>28575</xdr:colOff>
      <xdr:row>21</xdr:row>
      <xdr:rowOff>0</xdr:rowOff>
    </xdr:to>
    <xdr:sp macro="" textlink="">
      <xdr:nvSpPr>
        <xdr:cNvPr id="150641" name="Line 118"/>
        <xdr:cNvSpPr>
          <a:spLocks noChangeShapeType="1"/>
        </xdr:cNvSpPr>
      </xdr:nvSpPr>
      <xdr:spPr bwMode="auto">
        <a:xfrm flipV="1">
          <a:off x="16506825" y="21336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3"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23.1</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150643" name="Line 120"/>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19050</xdr:rowOff>
    </xdr:from>
    <xdr:to>
      <xdr:col>25</xdr:col>
      <xdr:colOff>200025</xdr:colOff>
      <xdr:row>12</xdr:row>
      <xdr:rowOff>57150</xdr:rowOff>
    </xdr:to>
    <xdr:sp macro="" textlink="">
      <xdr:nvSpPr>
        <xdr:cNvPr id="11385" name="物件費最大値テキスト"/>
        <xdr:cNvSpPr txBox="1">
          <a:spLocks noChangeArrowheads="1"/>
        </xdr:cNvSpPr>
      </xdr:nvSpPr>
      <xdr:spPr bwMode="auto">
        <a:xfrm>
          <a:off x="16602075" y="190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a:t>
          </a:r>
        </a:p>
      </xdr:txBody>
    </xdr:sp>
    <xdr:clientData/>
  </xdr:twoCellAnchor>
  <xdr:twoCellAnchor>
    <xdr:from>
      <xdr:col>23</xdr:col>
      <xdr:colOff>628650</xdr:colOff>
      <xdr:row>12</xdr:row>
      <xdr:rowOff>76200</xdr:rowOff>
    </xdr:from>
    <xdr:to>
      <xdr:col>24</xdr:col>
      <xdr:colOff>123825</xdr:colOff>
      <xdr:row>12</xdr:row>
      <xdr:rowOff>76200</xdr:rowOff>
    </xdr:to>
    <xdr:sp macro="" textlink="">
      <xdr:nvSpPr>
        <xdr:cNvPr id="150645" name="Line 122"/>
        <xdr:cNvSpPr>
          <a:spLocks noChangeShapeType="1"/>
        </xdr:cNvSpPr>
      </xdr:nvSpPr>
      <xdr:spPr bwMode="auto">
        <a:xfrm>
          <a:off x="16421100" y="2133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152400</xdr:rowOff>
    </xdr:from>
    <xdr:to>
      <xdr:col>24</xdr:col>
      <xdr:colOff>28575</xdr:colOff>
      <xdr:row>16</xdr:row>
      <xdr:rowOff>114300</xdr:rowOff>
    </xdr:to>
    <xdr:sp macro="" textlink="">
      <xdr:nvSpPr>
        <xdr:cNvPr id="150646" name="Line 123"/>
        <xdr:cNvSpPr>
          <a:spLocks noChangeShapeType="1"/>
        </xdr:cNvSpPr>
      </xdr:nvSpPr>
      <xdr:spPr bwMode="auto">
        <a:xfrm>
          <a:off x="15668625" y="272415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142875</xdr:rowOff>
    </xdr:from>
    <xdr:to>
      <xdr:col>25</xdr:col>
      <xdr:colOff>200025</xdr:colOff>
      <xdr:row>16</xdr:row>
      <xdr:rowOff>9525</xdr:rowOff>
    </xdr:to>
    <xdr:sp macro="" textlink="">
      <xdr:nvSpPr>
        <xdr:cNvPr id="11388" name="物件費平均値テキスト"/>
        <xdr:cNvSpPr txBox="1">
          <a:spLocks noChangeArrowheads="1"/>
        </xdr:cNvSpPr>
      </xdr:nvSpPr>
      <xdr:spPr bwMode="auto">
        <a:xfrm>
          <a:off x="166020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150648" name="AutoShape 125"/>
        <xdr:cNvSpPr>
          <a:spLocks noChangeArrowheads="1"/>
        </xdr:cNvSpPr>
      </xdr:nvSpPr>
      <xdr:spPr bwMode="auto">
        <a:xfrm>
          <a:off x="164592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104775</xdr:rowOff>
    </xdr:from>
    <xdr:to>
      <xdr:col>22</xdr:col>
      <xdr:colOff>561975</xdr:colOff>
      <xdr:row>15</xdr:row>
      <xdr:rowOff>152400</xdr:rowOff>
    </xdr:to>
    <xdr:sp macro="" textlink="">
      <xdr:nvSpPr>
        <xdr:cNvPr id="150649" name="Line 126"/>
        <xdr:cNvSpPr>
          <a:spLocks noChangeShapeType="1"/>
        </xdr:cNvSpPr>
      </xdr:nvSpPr>
      <xdr:spPr bwMode="auto">
        <a:xfrm>
          <a:off x="14782800" y="26765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150650" name="AutoShape 127"/>
        <xdr:cNvSpPr>
          <a:spLocks noChangeArrowheads="1"/>
        </xdr:cNvSpPr>
      </xdr:nvSpPr>
      <xdr:spPr bwMode="auto">
        <a:xfrm>
          <a:off x="15621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66675</xdr:rowOff>
    </xdr:from>
    <xdr:to>
      <xdr:col>23</xdr:col>
      <xdr:colOff>228600</xdr:colOff>
      <xdr:row>15</xdr:row>
      <xdr:rowOff>104775</xdr:rowOff>
    </xdr:to>
    <xdr:sp macro="" textlink="">
      <xdr:nvSpPr>
        <xdr:cNvPr id="11392" name="Text Box 128"/>
        <xdr:cNvSpPr txBox="1">
          <a:spLocks noChangeArrowheads="1"/>
        </xdr:cNvSpPr>
      </xdr:nvSpPr>
      <xdr:spPr bwMode="auto">
        <a:xfrm>
          <a:off x="1528762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15</xdr:row>
      <xdr:rowOff>66675</xdr:rowOff>
    </xdr:from>
    <xdr:to>
      <xdr:col>21</xdr:col>
      <xdr:colOff>361950</xdr:colOff>
      <xdr:row>15</xdr:row>
      <xdr:rowOff>104775</xdr:rowOff>
    </xdr:to>
    <xdr:sp macro="" textlink="">
      <xdr:nvSpPr>
        <xdr:cNvPr id="150652" name="Line 129"/>
        <xdr:cNvSpPr>
          <a:spLocks noChangeShapeType="1"/>
        </xdr:cNvSpPr>
      </xdr:nvSpPr>
      <xdr:spPr bwMode="auto">
        <a:xfrm>
          <a:off x="13896975" y="26384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150653" name="AutoShape 130"/>
        <xdr:cNvSpPr>
          <a:spLocks noChangeArrowheads="1"/>
        </xdr:cNvSpPr>
      </xdr:nvSpPr>
      <xdr:spPr bwMode="auto">
        <a:xfrm>
          <a:off x="14735175" y="266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38100</xdr:rowOff>
    </xdr:from>
    <xdr:to>
      <xdr:col>22</xdr:col>
      <xdr:colOff>57150</xdr:colOff>
      <xdr:row>17</xdr:row>
      <xdr:rowOff>76200</xdr:rowOff>
    </xdr:to>
    <xdr:sp macro="" textlink="">
      <xdr:nvSpPr>
        <xdr:cNvPr id="11395" name="Text Box 131"/>
        <xdr:cNvSpPr txBox="1">
          <a:spLocks noChangeArrowheads="1"/>
        </xdr:cNvSpPr>
      </xdr:nvSpPr>
      <xdr:spPr bwMode="auto">
        <a:xfrm>
          <a:off x="14401800"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15</xdr:row>
      <xdr:rowOff>38100</xdr:rowOff>
    </xdr:from>
    <xdr:to>
      <xdr:col>20</xdr:col>
      <xdr:colOff>161925</xdr:colOff>
      <xdr:row>15</xdr:row>
      <xdr:rowOff>66675</xdr:rowOff>
    </xdr:to>
    <xdr:sp macro="" textlink="">
      <xdr:nvSpPr>
        <xdr:cNvPr id="150655" name="Line 132"/>
        <xdr:cNvSpPr>
          <a:spLocks noChangeShapeType="1"/>
        </xdr:cNvSpPr>
      </xdr:nvSpPr>
      <xdr:spPr bwMode="auto">
        <a:xfrm>
          <a:off x="13001625" y="26098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104775</xdr:rowOff>
    </xdr:from>
    <xdr:to>
      <xdr:col>20</xdr:col>
      <xdr:colOff>209550</xdr:colOff>
      <xdr:row>16</xdr:row>
      <xdr:rowOff>28575</xdr:rowOff>
    </xdr:to>
    <xdr:sp macro="" textlink="">
      <xdr:nvSpPr>
        <xdr:cNvPr id="150656" name="AutoShape 133"/>
        <xdr:cNvSpPr>
          <a:spLocks noChangeArrowheads="1"/>
        </xdr:cNvSpPr>
      </xdr:nvSpPr>
      <xdr:spPr bwMode="auto">
        <a:xfrm>
          <a:off x="13839825"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47625</xdr:rowOff>
    </xdr:from>
    <xdr:to>
      <xdr:col>20</xdr:col>
      <xdr:colOff>542925</xdr:colOff>
      <xdr:row>17</xdr:row>
      <xdr:rowOff>85725</xdr:rowOff>
    </xdr:to>
    <xdr:sp macro="" textlink="">
      <xdr:nvSpPr>
        <xdr:cNvPr id="11398" name="Text Box 134"/>
        <xdr:cNvSpPr txBox="1">
          <a:spLocks noChangeArrowheads="1"/>
        </xdr:cNvSpPr>
      </xdr:nvSpPr>
      <xdr:spPr bwMode="auto">
        <a:xfrm>
          <a:off x="135159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15</xdr:row>
      <xdr:rowOff>123825</xdr:rowOff>
    </xdr:from>
    <xdr:to>
      <xdr:col>19</xdr:col>
      <xdr:colOff>9525</xdr:colOff>
      <xdr:row>16</xdr:row>
      <xdr:rowOff>57150</xdr:rowOff>
    </xdr:to>
    <xdr:sp macro="" textlink="">
      <xdr:nvSpPr>
        <xdr:cNvPr id="150658" name="AutoShape 135"/>
        <xdr:cNvSpPr>
          <a:spLocks noChangeArrowheads="1"/>
        </xdr:cNvSpPr>
      </xdr:nvSpPr>
      <xdr:spPr bwMode="auto">
        <a:xfrm>
          <a:off x="12954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66675</xdr:rowOff>
    </xdr:from>
    <xdr:to>
      <xdr:col>19</xdr:col>
      <xdr:colOff>333375</xdr:colOff>
      <xdr:row>17</xdr:row>
      <xdr:rowOff>104775</xdr:rowOff>
    </xdr:to>
    <xdr:sp macro="" textlink="">
      <xdr:nvSpPr>
        <xdr:cNvPr id="11400" name="Text Box 136"/>
        <xdr:cNvSpPr txBox="1">
          <a:spLocks noChangeArrowheads="1"/>
        </xdr:cNvSpPr>
      </xdr:nvSpPr>
      <xdr:spPr bwMode="auto">
        <a:xfrm>
          <a:off x="1262062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16</xdr:row>
      <xdr:rowOff>57150</xdr:rowOff>
    </xdr:from>
    <xdr:to>
      <xdr:col>24</xdr:col>
      <xdr:colOff>85725</xdr:colOff>
      <xdr:row>16</xdr:row>
      <xdr:rowOff>161925</xdr:rowOff>
    </xdr:to>
    <xdr:sp macro="" textlink="">
      <xdr:nvSpPr>
        <xdr:cNvPr id="150665" name="Oval 142"/>
        <xdr:cNvSpPr>
          <a:spLocks noChangeArrowheads="1"/>
        </xdr:cNvSpPr>
      </xdr:nvSpPr>
      <xdr:spPr bwMode="auto">
        <a:xfrm>
          <a:off x="16459200" y="280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57150</xdr:rowOff>
    </xdr:from>
    <xdr:to>
      <xdr:col>25</xdr:col>
      <xdr:colOff>200025</xdr:colOff>
      <xdr:row>17</xdr:row>
      <xdr:rowOff>95250</xdr:rowOff>
    </xdr:to>
    <xdr:sp macro="" textlink="">
      <xdr:nvSpPr>
        <xdr:cNvPr id="11407" name="物件費該当値テキスト"/>
        <xdr:cNvSpPr txBox="1">
          <a:spLocks noChangeArrowheads="1"/>
        </xdr:cNvSpPr>
      </xdr:nvSpPr>
      <xdr:spPr bwMode="auto">
        <a:xfrm>
          <a:off x="166020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22</xdr:col>
      <xdr:colOff>514350</xdr:colOff>
      <xdr:row>15</xdr:row>
      <xdr:rowOff>104775</xdr:rowOff>
    </xdr:from>
    <xdr:to>
      <xdr:col>22</xdr:col>
      <xdr:colOff>619125</xdr:colOff>
      <xdr:row>16</xdr:row>
      <xdr:rowOff>28575</xdr:rowOff>
    </xdr:to>
    <xdr:sp macro="" textlink="">
      <xdr:nvSpPr>
        <xdr:cNvPr id="150667" name="Oval 144"/>
        <xdr:cNvSpPr>
          <a:spLocks noChangeArrowheads="1"/>
        </xdr:cNvSpPr>
      </xdr:nvSpPr>
      <xdr:spPr bwMode="auto">
        <a:xfrm>
          <a:off x="15621000" y="267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47625</xdr:rowOff>
    </xdr:from>
    <xdr:to>
      <xdr:col>23</xdr:col>
      <xdr:colOff>228600</xdr:colOff>
      <xdr:row>17</xdr:row>
      <xdr:rowOff>85725</xdr:rowOff>
    </xdr:to>
    <xdr:sp macro="" textlink="">
      <xdr:nvSpPr>
        <xdr:cNvPr id="11409" name="Text Box 145"/>
        <xdr:cNvSpPr txBox="1">
          <a:spLocks noChangeArrowheads="1"/>
        </xdr:cNvSpPr>
      </xdr:nvSpPr>
      <xdr:spPr bwMode="auto">
        <a:xfrm>
          <a:off x="15287625" y="279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21</xdr:col>
      <xdr:colOff>314325</xdr:colOff>
      <xdr:row>15</xdr:row>
      <xdr:rowOff>47625</xdr:rowOff>
    </xdr:from>
    <xdr:to>
      <xdr:col>21</xdr:col>
      <xdr:colOff>409575</xdr:colOff>
      <xdr:row>15</xdr:row>
      <xdr:rowOff>152400</xdr:rowOff>
    </xdr:to>
    <xdr:sp macro="" textlink="">
      <xdr:nvSpPr>
        <xdr:cNvPr id="150669" name="Oval 146"/>
        <xdr:cNvSpPr>
          <a:spLocks noChangeArrowheads="1"/>
        </xdr:cNvSpPr>
      </xdr:nvSpPr>
      <xdr:spPr bwMode="auto">
        <a:xfrm>
          <a:off x="14735175" y="261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19050</xdr:rowOff>
    </xdr:from>
    <xdr:to>
      <xdr:col>22</xdr:col>
      <xdr:colOff>57150</xdr:colOff>
      <xdr:row>15</xdr:row>
      <xdr:rowOff>57150</xdr:rowOff>
    </xdr:to>
    <xdr:sp macro="" textlink="">
      <xdr:nvSpPr>
        <xdr:cNvPr id="11411" name="Text Box 147"/>
        <xdr:cNvSpPr txBox="1">
          <a:spLocks noChangeArrowheads="1"/>
        </xdr:cNvSpPr>
      </xdr:nvSpPr>
      <xdr:spPr bwMode="auto">
        <a:xfrm>
          <a:off x="14401800"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20</xdr:col>
      <xdr:colOff>104775</xdr:colOff>
      <xdr:row>15</xdr:row>
      <xdr:rowOff>19050</xdr:rowOff>
    </xdr:from>
    <xdr:to>
      <xdr:col>20</xdr:col>
      <xdr:colOff>209550</xdr:colOff>
      <xdr:row>15</xdr:row>
      <xdr:rowOff>123825</xdr:rowOff>
    </xdr:to>
    <xdr:sp macro="" textlink="">
      <xdr:nvSpPr>
        <xdr:cNvPr id="150671" name="Oval 148"/>
        <xdr:cNvSpPr>
          <a:spLocks noChangeArrowheads="1"/>
        </xdr:cNvSpPr>
      </xdr:nvSpPr>
      <xdr:spPr bwMode="auto">
        <a:xfrm>
          <a:off x="13839825" y="259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161925</xdr:rowOff>
    </xdr:from>
    <xdr:to>
      <xdr:col>20</xdr:col>
      <xdr:colOff>542925</xdr:colOff>
      <xdr:row>15</xdr:row>
      <xdr:rowOff>28575</xdr:rowOff>
    </xdr:to>
    <xdr:sp macro="" textlink="">
      <xdr:nvSpPr>
        <xdr:cNvPr id="11413" name="Text Box 149"/>
        <xdr:cNvSpPr txBox="1">
          <a:spLocks noChangeArrowheads="1"/>
        </xdr:cNvSpPr>
      </xdr:nvSpPr>
      <xdr:spPr bwMode="auto">
        <a:xfrm>
          <a:off x="135159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18</xdr:col>
      <xdr:colOff>590550</xdr:colOff>
      <xdr:row>14</xdr:row>
      <xdr:rowOff>161925</xdr:rowOff>
    </xdr:from>
    <xdr:to>
      <xdr:col>19</xdr:col>
      <xdr:colOff>9525</xdr:colOff>
      <xdr:row>15</xdr:row>
      <xdr:rowOff>85725</xdr:rowOff>
    </xdr:to>
    <xdr:sp macro="" textlink="">
      <xdr:nvSpPr>
        <xdr:cNvPr id="150673" name="Oval 150"/>
        <xdr:cNvSpPr>
          <a:spLocks noChangeArrowheads="1"/>
        </xdr:cNvSpPr>
      </xdr:nvSpPr>
      <xdr:spPr bwMode="auto">
        <a:xfrm>
          <a:off x="12954000" y="256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123825</xdr:rowOff>
    </xdr:from>
    <xdr:to>
      <xdr:col>19</xdr:col>
      <xdr:colOff>333375</xdr:colOff>
      <xdr:row>14</xdr:row>
      <xdr:rowOff>161925</xdr:rowOff>
    </xdr:to>
    <xdr:sp macro="" textlink="">
      <xdr:nvSpPr>
        <xdr:cNvPr id="11415" name="Text Box 151"/>
        <xdr:cNvSpPr txBox="1">
          <a:spLocks noChangeArrowheads="1"/>
        </xdr:cNvSpPr>
      </xdr:nvSpPr>
      <xdr:spPr bwMode="auto">
        <a:xfrm>
          <a:off x="1262062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15/91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50682"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50683"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扶助費にかかる経常収支比率は類似団体平均を下回っているものの上昇傾向にあります。今後とも適正な経費の執行に努め、数値の上昇を抑制します。</a:t>
          </a: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50687"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50689" name="Line 166"/>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31" name="Text Box 167"/>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50691" name="Line 168"/>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33" name="Text Box 169"/>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50693" name="Line 170"/>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5" name="Text Box 171"/>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50695" name="Line 172"/>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7" name="Text Box 173"/>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50697"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5069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60</xdr:row>
      <xdr:rowOff>123825</xdr:rowOff>
    </xdr:to>
    <xdr:sp macro="" textlink="">
      <xdr:nvSpPr>
        <xdr:cNvPr id="150700" name="Line 177"/>
        <xdr:cNvSpPr>
          <a:spLocks noChangeShapeType="1"/>
        </xdr:cNvSpPr>
      </xdr:nvSpPr>
      <xdr:spPr bwMode="auto">
        <a:xfrm flipV="1">
          <a:off x="4829175" y="902017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123825</xdr:rowOff>
    </xdr:from>
    <xdr:to>
      <xdr:col>8</xdr:col>
      <xdr:colOff>180975</xdr:colOff>
      <xdr:row>61</xdr:row>
      <xdr:rowOff>161925</xdr:rowOff>
    </xdr:to>
    <xdr:sp macro="" textlink="">
      <xdr:nvSpPr>
        <xdr:cNvPr id="11442" name="扶助費最小値テキスト"/>
        <xdr:cNvSpPr txBox="1">
          <a:spLocks noChangeArrowheads="1"/>
        </xdr:cNvSpPr>
      </xdr:nvSpPr>
      <xdr:spPr bwMode="auto">
        <a:xfrm>
          <a:off x="491490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7.5</a:t>
          </a:r>
        </a:p>
      </xdr:txBody>
    </xdr:sp>
    <xdr:clientData/>
  </xdr:twoCellAnchor>
  <xdr:twoCellAnchor>
    <xdr:from>
      <xdr:col>6</xdr:col>
      <xdr:colOff>609600</xdr:colOff>
      <xdr:row>60</xdr:row>
      <xdr:rowOff>123825</xdr:rowOff>
    </xdr:from>
    <xdr:to>
      <xdr:col>7</xdr:col>
      <xdr:colOff>104775</xdr:colOff>
      <xdr:row>60</xdr:row>
      <xdr:rowOff>123825</xdr:rowOff>
    </xdr:to>
    <xdr:sp macro="" textlink="">
      <xdr:nvSpPr>
        <xdr:cNvPr id="150702" name="Line 179"/>
        <xdr:cNvSpPr>
          <a:spLocks noChangeShapeType="1"/>
        </xdr:cNvSpPr>
      </xdr:nvSpPr>
      <xdr:spPr bwMode="auto">
        <a:xfrm>
          <a:off x="4733925"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44"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150704" name="Line 181"/>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38100</xdr:rowOff>
    </xdr:from>
    <xdr:to>
      <xdr:col>7</xdr:col>
      <xdr:colOff>19050</xdr:colOff>
      <xdr:row>54</xdr:row>
      <xdr:rowOff>57150</xdr:rowOff>
    </xdr:to>
    <xdr:sp macro="" textlink="">
      <xdr:nvSpPr>
        <xdr:cNvPr id="150705" name="Line 182"/>
        <xdr:cNvSpPr>
          <a:spLocks noChangeShapeType="1"/>
        </xdr:cNvSpPr>
      </xdr:nvSpPr>
      <xdr:spPr bwMode="auto">
        <a:xfrm>
          <a:off x="3990975" y="92964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47"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3.8</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50707" name="AutoShape 184"/>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161925</xdr:rowOff>
    </xdr:from>
    <xdr:to>
      <xdr:col>5</xdr:col>
      <xdr:colOff>552450</xdr:colOff>
      <xdr:row>54</xdr:row>
      <xdr:rowOff>38100</xdr:rowOff>
    </xdr:to>
    <xdr:sp macro="" textlink="">
      <xdr:nvSpPr>
        <xdr:cNvPr id="150708" name="Line 185"/>
        <xdr:cNvSpPr>
          <a:spLocks noChangeShapeType="1"/>
        </xdr:cNvSpPr>
      </xdr:nvSpPr>
      <xdr:spPr bwMode="auto">
        <a:xfrm>
          <a:off x="3095625" y="92487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66675</xdr:rowOff>
    </xdr:from>
    <xdr:to>
      <xdr:col>5</xdr:col>
      <xdr:colOff>600075</xdr:colOff>
      <xdr:row>55</xdr:row>
      <xdr:rowOff>161925</xdr:rowOff>
    </xdr:to>
    <xdr:sp macro="" textlink="">
      <xdr:nvSpPr>
        <xdr:cNvPr id="150709" name="AutoShape 186"/>
        <xdr:cNvSpPr>
          <a:spLocks noChangeArrowheads="1"/>
        </xdr:cNvSpPr>
      </xdr:nvSpPr>
      <xdr:spPr bwMode="auto">
        <a:xfrm>
          <a:off x="3933825"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9525</xdr:rowOff>
    </xdr:from>
    <xdr:to>
      <xdr:col>6</xdr:col>
      <xdr:colOff>219075</xdr:colOff>
      <xdr:row>57</xdr:row>
      <xdr:rowOff>47625</xdr:rowOff>
    </xdr:to>
    <xdr:sp macro="" textlink="">
      <xdr:nvSpPr>
        <xdr:cNvPr id="11451" name="Text Box 187"/>
        <xdr:cNvSpPr txBox="1">
          <a:spLocks noChangeArrowheads="1"/>
        </xdr:cNvSpPr>
      </xdr:nvSpPr>
      <xdr:spPr bwMode="auto">
        <a:xfrm>
          <a:off x="3609975" y="961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a:t>
          </a:r>
        </a:p>
      </xdr:txBody>
    </xdr:sp>
    <xdr:clientData/>
  </xdr:twoCellAnchor>
  <xdr:twoCellAnchor>
    <xdr:from>
      <xdr:col>3</xdr:col>
      <xdr:colOff>142875</xdr:colOff>
      <xdr:row>53</xdr:row>
      <xdr:rowOff>142875</xdr:rowOff>
    </xdr:from>
    <xdr:to>
      <xdr:col>4</xdr:col>
      <xdr:colOff>342900</xdr:colOff>
      <xdr:row>53</xdr:row>
      <xdr:rowOff>161925</xdr:rowOff>
    </xdr:to>
    <xdr:sp macro="" textlink="">
      <xdr:nvSpPr>
        <xdr:cNvPr id="150711" name="Line 188"/>
        <xdr:cNvSpPr>
          <a:spLocks noChangeShapeType="1"/>
        </xdr:cNvSpPr>
      </xdr:nvSpPr>
      <xdr:spPr bwMode="auto">
        <a:xfrm>
          <a:off x="2209800" y="9229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19050</xdr:rowOff>
    </xdr:from>
    <xdr:to>
      <xdr:col>4</xdr:col>
      <xdr:colOff>400050</xdr:colOff>
      <xdr:row>55</xdr:row>
      <xdr:rowOff>123825</xdr:rowOff>
    </xdr:to>
    <xdr:sp macro="" textlink="">
      <xdr:nvSpPr>
        <xdr:cNvPr id="150712" name="AutoShape 189"/>
        <xdr:cNvSpPr>
          <a:spLocks noChangeArrowheads="1"/>
        </xdr:cNvSpPr>
      </xdr:nvSpPr>
      <xdr:spPr bwMode="auto">
        <a:xfrm>
          <a:off x="3048000"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133350</xdr:rowOff>
    </xdr:from>
    <xdr:to>
      <xdr:col>5</xdr:col>
      <xdr:colOff>38100</xdr:colOff>
      <xdr:row>57</xdr:row>
      <xdr:rowOff>0</xdr:rowOff>
    </xdr:to>
    <xdr:sp macro="" textlink="">
      <xdr:nvSpPr>
        <xdr:cNvPr id="11454" name="Text Box 190"/>
        <xdr:cNvSpPr txBox="1">
          <a:spLocks noChangeArrowheads="1"/>
        </xdr:cNvSpPr>
      </xdr:nvSpPr>
      <xdr:spPr bwMode="auto">
        <a:xfrm>
          <a:off x="271462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a:t>
          </a:r>
        </a:p>
      </xdr:txBody>
    </xdr:sp>
    <xdr:clientData/>
  </xdr:twoCellAnchor>
  <xdr:twoCellAnchor>
    <xdr:from>
      <xdr:col>1</xdr:col>
      <xdr:colOff>628650</xdr:colOff>
      <xdr:row>53</xdr:row>
      <xdr:rowOff>95250</xdr:rowOff>
    </xdr:from>
    <xdr:to>
      <xdr:col>3</xdr:col>
      <xdr:colOff>142875</xdr:colOff>
      <xdr:row>53</xdr:row>
      <xdr:rowOff>142875</xdr:rowOff>
    </xdr:to>
    <xdr:sp macro="" textlink="">
      <xdr:nvSpPr>
        <xdr:cNvPr id="150714" name="Line 191"/>
        <xdr:cNvSpPr>
          <a:spLocks noChangeShapeType="1"/>
        </xdr:cNvSpPr>
      </xdr:nvSpPr>
      <xdr:spPr bwMode="auto">
        <a:xfrm>
          <a:off x="1323975" y="91821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0</xdr:rowOff>
    </xdr:from>
    <xdr:to>
      <xdr:col>3</xdr:col>
      <xdr:colOff>190500</xdr:colOff>
      <xdr:row>55</xdr:row>
      <xdr:rowOff>95250</xdr:rowOff>
    </xdr:to>
    <xdr:sp macro="" textlink="">
      <xdr:nvSpPr>
        <xdr:cNvPr id="150715" name="AutoShape 192"/>
        <xdr:cNvSpPr>
          <a:spLocks noChangeArrowheads="1"/>
        </xdr:cNvSpPr>
      </xdr:nvSpPr>
      <xdr:spPr bwMode="auto">
        <a:xfrm>
          <a:off x="2162175" y="9429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114300</xdr:rowOff>
    </xdr:from>
    <xdr:to>
      <xdr:col>3</xdr:col>
      <xdr:colOff>523875</xdr:colOff>
      <xdr:row>56</xdr:row>
      <xdr:rowOff>152400</xdr:rowOff>
    </xdr:to>
    <xdr:sp macro="" textlink="">
      <xdr:nvSpPr>
        <xdr:cNvPr id="11457" name="Text Box 193"/>
        <xdr:cNvSpPr txBox="1">
          <a:spLocks noChangeArrowheads="1"/>
        </xdr:cNvSpPr>
      </xdr:nvSpPr>
      <xdr:spPr bwMode="auto">
        <a:xfrm>
          <a:off x="1828800"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xdr:from>
      <xdr:col>1</xdr:col>
      <xdr:colOff>571500</xdr:colOff>
      <xdr:row>55</xdr:row>
      <xdr:rowOff>0</xdr:rowOff>
    </xdr:from>
    <xdr:to>
      <xdr:col>1</xdr:col>
      <xdr:colOff>676275</xdr:colOff>
      <xdr:row>55</xdr:row>
      <xdr:rowOff>95250</xdr:rowOff>
    </xdr:to>
    <xdr:sp macro="" textlink="">
      <xdr:nvSpPr>
        <xdr:cNvPr id="150717" name="AutoShape 194"/>
        <xdr:cNvSpPr>
          <a:spLocks noChangeArrowheads="1"/>
        </xdr:cNvSpPr>
      </xdr:nvSpPr>
      <xdr:spPr bwMode="auto">
        <a:xfrm>
          <a:off x="1266825" y="942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59" name="Text Box 195"/>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54</xdr:row>
      <xdr:rowOff>9525</xdr:rowOff>
    </xdr:from>
    <xdr:to>
      <xdr:col>7</xdr:col>
      <xdr:colOff>66675</xdr:colOff>
      <xdr:row>54</xdr:row>
      <xdr:rowOff>104775</xdr:rowOff>
    </xdr:to>
    <xdr:sp macro="" textlink="">
      <xdr:nvSpPr>
        <xdr:cNvPr id="150724" name="Oval 201"/>
        <xdr:cNvSpPr>
          <a:spLocks noChangeArrowheads="1"/>
        </xdr:cNvSpPr>
      </xdr:nvSpPr>
      <xdr:spPr bwMode="auto">
        <a:xfrm>
          <a:off x="4772025" y="926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47625</xdr:rowOff>
    </xdr:from>
    <xdr:to>
      <xdr:col>8</xdr:col>
      <xdr:colOff>180975</xdr:colOff>
      <xdr:row>54</xdr:row>
      <xdr:rowOff>85725</xdr:rowOff>
    </xdr:to>
    <xdr:sp macro="" textlink="">
      <xdr:nvSpPr>
        <xdr:cNvPr id="11466" name="扶助費該当値テキスト"/>
        <xdr:cNvSpPr txBox="1">
          <a:spLocks noChangeArrowheads="1"/>
        </xdr:cNvSpPr>
      </xdr:nvSpPr>
      <xdr:spPr bwMode="auto">
        <a:xfrm>
          <a:off x="4914900"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5</xdr:col>
      <xdr:colOff>495300</xdr:colOff>
      <xdr:row>53</xdr:row>
      <xdr:rowOff>152400</xdr:rowOff>
    </xdr:from>
    <xdr:to>
      <xdr:col>5</xdr:col>
      <xdr:colOff>600075</xdr:colOff>
      <xdr:row>54</xdr:row>
      <xdr:rowOff>85725</xdr:rowOff>
    </xdr:to>
    <xdr:sp macro="" textlink="">
      <xdr:nvSpPr>
        <xdr:cNvPr id="150726" name="Oval 203"/>
        <xdr:cNvSpPr>
          <a:spLocks noChangeArrowheads="1"/>
        </xdr:cNvSpPr>
      </xdr:nvSpPr>
      <xdr:spPr bwMode="auto">
        <a:xfrm>
          <a:off x="3933825"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123825</xdr:rowOff>
    </xdr:from>
    <xdr:to>
      <xdr:col>6</xdr:col>
      <xdr:colOff>219075</xdr:colOff>
      <xdr:row>53</xdr:row>
      <xdr:rowOff>161925</xdr:rowOff>
    </xdr:to>
    <xdr:sp macro="" textlink="">
      <xdr:nvSpPr>
        <xdr:cNvPr id="11468" name="Text Box 204"/>
        <xdr:cNvSpPr txBox="1">
          <a:spLocks noChangeArrowheads="1"/>
        </xdr:cNvSpPr>
      </xdr:nvSpPr>
      <xdr:spPr bwMode="auto">
        <a:xfrm>
          <a:off x="3609975" y="9039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4</xdr:col>
      <xdr:colOff>295275</xdr:colOff>
      <xdr:row>53</xdr:row>
      <xdr:rowOff>114300</xdr:rowOff>
    </xdr:from>
    <xdr:to>
      <xdr:col>4</xdr:col>
      <xdr:colOff>400050</xdr:colOff>
      <xdr:row>54</xdr:row>
      <xdr:rowOff>38100</xdr:rowOff>
    </xdr:to>
    <xdr:sp macro="" textlink="">
      <xdr:nvSpPr>
        <xdr:cNvPr id="150728" name="Oval 205"/>
        <xdr:cNvSpPr>
          <a:spLocks noChangeArrowheads="1"/>
        </xdr:cNvSpPr>
      </xdr:nvSpPr>
      <xdr:spPr bwMode="auto">
        <a:xfrm>
          <a:off x="3048000" y="920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76200</xdr:rowOff>
    </xdr:from>
    <xdr:to>
      <xdr:col>5</xdr:col>
      <xdr:colOff>38100</xdr:colOff>
      <xdr:row>53</xdr:row>
      <xdr:rowOff>114300</xdr:rowOff>
    </xdr:to>
    <xdr:sp macro="" textlink="">
      <xdr:nvSpPr>
        <xdr:cNvPr id="11470" name="Text Box 206"/>
        <xdr:cNvSpPr txBox="1">
          <a:spLocks noChangeArrowheads="1"/>
        </xdr:cNvSpPr>
      </xdr:nvSpPr>
      <xdr:spPr bwMode="auto">
        <a:xfrm>
          <a:off x="271462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a:t>
          </a:r>
        </a:p>
      </xdr:txBody>
    </xdr:sp>
    <xdr:clientData/>
  </xdr:twoCellAnchor>
  <xdr:twoCellAnchor>
    <xdr:from>
      <xdr:col>3</xdr:col>
      <xdr:colOff>95250</xdr:colOff>
      <xdr:row>53</xdr:row>
      <xdr:rowOff>85725</xdr:rowOff>
    </xdr:from>
    <xdr:to>
      <xdr:col>3</xdr:col>
      <xdr:colOff>190500</xdr:colOff>
      <xdr:row>54</xdr:row>
      <xdr:rowOff>19050</xdr:rowOff>
    </xdr:to>
    <xdr:sp macro="" textlink="">
      <xdr:nvSpPr>
        <xdr:cNvPr id="150730" name="Oval 207"/>
        <xdr:cNvSpPr>
          <a:spLocks noChangeArrowheads="1"/>
        </xdr:cNvSpPr>
      </xdr:nvSpPr>
      <xdr:spPr bwMode="auto">
        <a:xfrm>
          <a:off x="2162175" y="9172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57150</xdr:rowOff>
    </xdr:from>
    <xdr:to>
      <xdr:col>3</xdr:col>
      <xdr:colOff>523875</xdr:colOff>
      <xdr:row>53</xdr:row>
      <xdr:rowOff>95250</xdr:rowOff>
    </xdr:to>
    <xdr:sp macro="" textlink="">
      <xdr:nvSpPr>
        <xdr:cNvPr id="11472" name="Text Box 208"/>
        <xdr:cNvSpPr txBox="1">
          <a:spLocks noChangeArrowheads="1"/>
        </xdr:cNvSpPr>
      </xdr:nvSpPr>
      <xdr:spPr bwMode="auto">
        <a:xfrm>
          <a:off x="1828800"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a:t>
          </a:r>
        </a:p>
      </xdr:txBody>
    </xdr:sp>
    <xdr:clientData/>
  </xdr:twoCellAnchor>
  <xdr:twoCellAnchor>
    <xdr:from>
      <xdr:col>1</xdr:col>
      <xdr:colOff>571500</xdr:colOff>
      <xdr:row>53</xdr:row>
      <xdr:rowOff>38100</xdr:rowOff>
    </xdr:from>
    <xdr:to>
      <xdr:col>1</xdr:col>
      <xdr:colOff>676275</xdr:colOff>
      <xdr:row>53</xdr:row>
      <xdr:rowOff>142875</xdr:rowOff>
    </xdr:to>
    <xdr:sp macro="" textlink="">
      <xdr:nvSpPr>
        <xdr:cNvPr id="150732" name="Oval 209"/>
        <xdr:cNvSpPr>
          <a:spLocks noChangeArrowheads="1"/>
        </xdr:cNvSpPr>
      </xdr:nvSpPr>
      <xdr:spPr bwMode="auto">
        <a:xfrm>
          <a:off x="1266825" y="912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9525</xdr:rowOff>
    </xdr:from>
    <xdr:to>
      <xdr:col>2</xdr:col>
      <xdr:colOff>323850</xdr:colOff>
      <xdr:row>53</xdr:row>
      <xdr:rowOff>47625</xdr:rowOff>
    </xdr:to>
    <xdr:sp macro="" textlink="">
      <xdr:nvSpPr>
        <xdr:cNvPr id="11474" name="Text Box 210"/>
        <xdr:cNvSpPr txBox="1">
          <a:spLocks noChangeArrowheads="1"/>
        </xdr:cNvSpPr>
      </xdr:nvSpPr>
      <xdr:spPr bwMode="auto">
        <a:xfrm>
          <a:off x="942975"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89/91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50741"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50742" name="Rectangle 219"/>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mn-lt"/>
              <a:ea typeface="+mn-ea"/>
              <a:cs typeface="+mn-cs"/>
            </a:rPr>
            <a:t>類似団体平均、全国市町村平均、新潟県市町村平均をいずれも上回る高い数値となってい</a:t>
          </a:r>
          <a:r>
            <a:rPr lang="ja-JP" altLang="en-US" sz="1300" b="0" i="0" baseline="0">
              <a:effectLst/>
              <a:latin typeface="+mn-lt"/>
              <a:ea typeface="+mn-ea"/>
              <a:cs typeface="+mn-cs"/>
            </a:rPr>
            <a:t>るのは、維持補修費や繰出金などの額が影響していると考えられます。除排雪にかかる経費や町有施設の維持補修費が多額となっていること、下水道特別会計の借入金の返済に充てるなど、他の会計の収入不足を補うために一般会計から多額の繰出金を支出していることなどが要因となっています。</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6" name="Text Box 222"/>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50746"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50748" name="Line 225"/>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0" name="Text Box 226"/>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50750" name="Line 227"/>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2" name="Text Box 228"/>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50752" name="Line 229"/>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4" name="Text Box 230"/>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50754" name="Line 231"/>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6" name="Text Box 232"/>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50756" name="Line 233"/>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5075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152400</xdr:rowOff>
    </xdr:from>
    <xdr:to>
      <xdr:col>24</xdr:col>
      <xdr:colOff>28575</xdr:colOff>
      <xdr:row>61</xdr:row>
      <xdr:rowOff>133350</xdr:rowOff>
    </xdr:to>
    <xdr:sp macro="" textlink="">
      <xdr:nvSpPr>
        <xdr:cNvPr id="150758" name="Line 235"/>
        <xdr:cNvSpPr>
          <a:spLocks noChangeShapeType="1"/>
        </xdr:cNvSpPr>
      </xdr:nvSpPr>
      <xdr:spPr bwMode="auto">
        <a:xfrm flipV="1">
          <a:off x="16506825" y="923925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133350</xdr:rowOff>
    </xdr:from>
    <xdr:to>
      <xdr:col>25</xdr:col>
      <xdr:colOff>200025</xdr:colOff>
      <xdr:row>63</xdr:row>
      <xdr:rowOff>0</xdr:rowOff>
    </xdr:to>
    <xdr:sp macro="" textlink="">
      <xdr:nvSpPr>
        <xdr:cNvPr id="11500" name="その他最小値テキスト"/>
        <xdr:cNvSpPr txBox="1">
          <a:spLocks noChangeArrowheads="1"/>
        </xdr:cNvSpPr>
      </xdr:nvSpPr>
      <xdr:spPr bwMode="auto">
        <a:xfrm>
          <a:off x="1660207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31.3</a:t>
          </a:r>
        </a:p>
      </xdr:txBody>
    </xdr:sp>
    <xdr:clientData/>
  </xdr:twoCellAnchor>
  <xdr:twoCellAnchor>
    <xdr:from>
      <xdr:col>23</xdr:col>
      <xdr:colOff>628650</xdr:colOff>
      <xdr:row>61</xdr:row>
      <xdr:rowOff>133350</xdr:rowOff>
    </xdr:from>
    <xdr:to>
      <xdr:col>24</xdr:col>
      <xdr:colOff>123825</xdr:colOff>
      <xdr:row>61</xdr:row>
      <xdr:rowOff>133350</xdr:rowOff>
    </xdr:to>
    <xdr:sp macro="" textlink="">
      <xdr:nvSpPr>
        <xdr:cNvPr id="150760" name="Line 237"/>
        <xdr:cNvSpPr>
          <a:spLocks noChangeShapeType="1"/>
        </xdr:cNvSpPr>
      </xdr:nvSpPr>
      <xdr:spPr bwMode="auto">
        <a:xfrm>
          <a:off x="16421100" y="10591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95250</xdr:rowOff>
    </xdr:from>
    <xdr:to>
      <xdr:col>25</xdr:col>
      <xdr:colOff>200025</xdr:colOff>
      <xdr:row>53</xdr:row>
      <xdr:rowOff>133350</xdr:rowOff>
    </xdr:to>
    <xdr:sp macro="" textlink="">
      <xdr:nvSpPr>
        <xdr:cNvPr id="11502" name="その他最大値テキスト"/>
        <xdr:cNvSpPr txBox="1">
          <a:spLocks noChangeArrowheads="1"/>
        </xdr:cNvSpPr>
      </xdr:nvSpPr>
      <xdr:spPr bwMode="auto">
        <a:xfrm>
          <a:off x="16602075" y="901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a:t>
          </a:r>
        </a:p>
      </xdr:txBody>
    </xdr:sp>
    <xdr:clientData/>
  </xdr:twoCellAnchor>
  <xdr:twoCellAnchor>
    <xdr:from>
      <xdr:col>23</xdr:col>
      <xdr:colOff>628650</xdr:colOff>
      <xdr:row>53</xdr:row>
      <xdr:rowOff>152400</xdr:rowOff>
    </xdr:from>
    <xdr:to>
      <xdr:col>24</xdr:col>
      <xdr:colOff>123825</xdr:colOff>
      <xdr:row>53</xdr:row>
      <xdr:rowOff>152400</xdr:rowOff>
    </xdr:to>
    <xdr:sp macro="" textlink="">
      <xdr:nvSpPr>
        <xdr:cNvPr id="150762" name="Line 239"/>
        <xdr:cNvSpPr>
          <a:spLocks noChangeShapeType="1"/>
        </xdr:cNvSpPr>
      </xdr:nvSpPr>
      <xdr:spPr bwMode="auto">
        <a:xfrm>
          <a:off x="16421100" y="9239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59</xdr:row>
      <xdr:rowOff>95250</xdr:rowOff>
    </xdr:from>
    <xdr:to>
      <xdr:col>24</xdr:col>
      <xdr:colOff>28575</xdr:colOff>
      <xdr:row>59</xdr:row>
      <xdr:rowOff>104775</xdr:rowOff>
    </xdr:to>
    <xdr:sp macro="" textlink="">
      <xdr:nvSpPr>
        <xdr:cNvPr id="150763" name="Line 240"/>
        <xdr:cNvSpPr>
          <a:spLocks noChangeShapeType="1"/>
        </xdr:cNvSpPr>
      </xdr:nvSpPr>
      <xdr:spPr bwMode="auto">
        <a:xfrm>
          <a:off x="15668625" y="102108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133350</xdr:rowOff>
    </xdr:from>
    <xdr:to>
      <xdr:col>25</xdr:col>
      <xdr:colOff>200025</xdr:colOff>
      <xdr:row>57</xdr:row>
      <xdr:rowOff>0</xdr:rowOff>
    </xdr:to>
    <xdr:sp macro="" textlink="">
      <xdr:nvSpPr>
        <xdr:cNvPr id="11505" name="その他平均値テキスト"/>
        <xdr:cNvSpPr txBox="1">
          <a:spLocks noChangeArrowheads="1"/>
        </xdr:cNvSpPr>
      </xdr:nvSpPr>
      <xdr:spPr bwMode="auto">
        <a:xfrm>
          <a:off x="166020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150765" name="AutoShape 242"/>
        <xdr:cNvSpPr>
          <a:spLocks noChangeArrowheads="1"/>
        </xdr:cNvSpPr>
      </xdr:nvSpPr>
      <xdr:spPr bwMode="auto">
        <a:xfrm>
          <a:off x="164592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59</xdr:row>
      <xdr:rowOff>76200</xdr:rowOff>
    </xdr:from>
    <xdr:to>
      <xdr:col>22</xdr:col>
      <xdr:colOff>561975</xdr:colOff>
      <xdr:row>59</xdr:row>
      <xdr:rowOff>95250</xdr:rowOff>
    </xdr:to>
    <xdr:sp macro="" textlink="">
      <xdr:nvSpPr>
        <xdr:cNvPr id="150766" name="Line 243"/>
        <xdr:cNvSpPr>
          <a:spLocks noChangeShapeType="1"/>
        </xdr:cNvSpPr>
      </xdr:nvSpPr>
      <xdr:spPr bwMode="auto">
        <a:xfrm>
          <a:off x="14782800" y="10191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66675</xdr:rowOff>
    </xdr:from>
    <xdr:to>
      <xdr:col>22</xdr:col>
      <xdr:colOff>619125</xdr:colOff>
      <xdr:row>57</xdr:row>
      <xdr:rowOff>0</xdr:rowOff>
    </xdr:to>
    <xdr:sp macro="" textlink="">
      <xdr:nvSpPr>
        <xdr:cNvPr id="150767" name="AutoShape 244"/>
        <xdr:cNvSpPr>
          <a:spLocks noChangeArrowheads="1"/>
        </xdr:cNvSpPr>
      </xdr:nvSpPr>
      <xdr:spPr bwMode="auto">
        <a:xfrm>
          <a:off x="156210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38100</xdr:rowOff>
    </xdr:from>
    <xdr:to>
      <xdr:col>23</xdr:col>
      <xdr:colOff>228600</xdr:colOff>
      <xdr:row>56</xdr:row>
      <xdr:rowOff>76200</xdr:rowOff>
    </xdr:to>
    <xdr:sp macro="" textlink="">
      <xdr:nvSpPr>
        <xdr:cNvPr id="11509" name="Text Box 245"/>
        <xdr:cNvSpPr txBox="1">
          <a:spLocks noChangeArrowheads="1"/>
        </xdr:cNvSpPr>
      </xdr:nvSpPr>
      <xdr:spPr bwMode="auto">
        <a:xfrm>
          <a:off x="15287625" y="946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59</xdr:row>
      <xdr:rowOff>76200</xdr:rowOff>
    </xdr:from>
    <xdr:to>
      <xdr:col>21</xdr:col>
      <xdr:colOff>361950</xdr:colOff>
      <xdr:row>59</xdr:row>
      <xdr:rowOff>123825</xdr:rowOff>
    </xdr:to>
    <xdr:sp macro="" textlink="">
      <xdr:nvSpPr>
        <xdr:cNvPr id="150769" name="Line 246"/>
        <xdr:cNvSpPr>
          <a:spLocks noChangeShapeType="1"/>
        </xdr:cNvSpPr>
      </xdr:nvSpPr>
      <xdr:spPr bwMode="auto">
        <a:xfrm flipV="1">
          <a:off x="13896975" y="101917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150770" name="AutoShape 247"/>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38100</xdr:rowOff>
    </xdr:from>
    <xdr:to>
      <xdr:col>22</xdr:col>
      <xdr:colOff>57150</xdr:colOff>
      <xdr:row>56</xdr:row>
      <xdr:rowOff>76200</xdr:rowOff>
    </xdr:to>
    <xdr:sp macro="" textlink="">
      <xdr:nvSpPr>
        <xdr:cNvPr id="11512" name="Text Box 248"/>
        <xdr:cNvSpPr txBox="1">
          <a:spLocks noChangeArrowheads="1"/>
        </xdr:cNvSpPr>
      </xdr:nvSpPr>
      <xdr:spPr bwMode="auto">
        <a:xfrm>
          <a:off x="14401800"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59</xdr:row>
      <xdr:rowOff>123825</xdr:rowOff>
    </xdr:from>
    <xdr:to>
      <xdr:col>20</xdr:col>
      <xdr:colOff>161925</xdr:colOff>
      <xdr:row>59</xdr:row>
      <xdr:rowOff>152400</xdr:rowOff>
    </xdr:to>
    <xdr:sp macro="" textlink="">
      <xdr:nvSpPr>
        <xdr:cNvPr id="150772" name="Line 249"/>
        <xdr:cNvSpPr>
          <a:spLocks noChangeShapeType="1"/>
        </xdr:cNvSpPr>
      </xdr:nvSpPr>
      <xdr:spPr bwMode="auto">
        <a:xfrm flipV="1">
          <a:off x="13001625" y="102393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57</xdr:row>
      <xdr:rowOff>0</xdr:rowOff>
    </xdr:to>
    <xdr:sp macro="" textlink="">
      <xdr:nvSpPr>
        <xdr:cNvPr id="150773" name="AutoShape 250"/>
        <xdr:cNvSpPr>
          <a:spLocks noChangeArrowheads="1"/>
        </xdr:cNvSpPr>
      </xdr:nvSpPr>
      <xdr:spPr bwMode="auto">
        <a:xfrm>
          <a:off x="13839825"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38100</xdr:rowOff>
    </xdr:from>
    <xdr:to>
      <xdr:col>20</xdr:col>
      <xdr:colOff>542925</xdr:colOff>
      <xdr:row>56</xdr:row>
      <xdr:rowOff>76200</xdr:rowOff>
    </xdr:to>
    <xdr:sp macro="" textlink="">
      <xdr:nvSpPr>
        <xdr:cNvPr id="11515" name="Text Box 251"/>
        <xdr:cNvSpPr txBox="1">
          <a:spLocks noChangeArrowheads="1"/>
        </xdr:cNvSpPr>
      </xdr:nvSpPr>
      <xdr:spPr bwMode="auto">
        <a:xfrm>
          <a:off x="135159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56</xdr:row>
      <xdr:rowOff>38100</xdr:rowOff>
    </xdr:from>
    <xdr:to>
      <xdr:col>19</xdr:col>
      <xdr:colOff>9525</xdr:colOff>
      <xdr:row>56</xdr:row>
      <xdr:rowOff>142875</xdr:rowOff>
    </xdr:to>
    <xdr:sp macro="" textlink="">
      <xdr:nvSpPr>
        <xdr:cNvPr id="150775" name="AutoShape 252"/>
        <xdr:cNvSpPr>
          <a:spLocks noChangeArrowheads="1"/>
        </xdr:cNvSpPr>
      </xdr:nvSpPr>
      <xdr:spPr bwMode="auto">
        <a:xfrm>
          <a:off x="12954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9525</xdr:rowOff>
    </xdr:from>
    <xdr:to>
      <xdr:col>19</xdr:col>
      <xdr:colOff>333375</xdr:colOff>
      <xdr:row>56</xdr:row>
      <xdr:rowOff>47625</xdr:rowOff>
    </xdr:to>
    <xdr:sp macro="" textlink="">
      <xdr:nvSpPr>
        <xdr:cNvPr id="11517" name="Text Box 253"/>
        <xdr:cNvSpPr txBox="1">
          <a:spLocks noChangeArrowheads="1"/>
        </xdr:cNvSpPr>
      </xdr:nvSpPr>
      <xdr:spPr bwMode="auto">
        <a:xfrm>
          <a:off x="1262062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8" name="Text Box 254"/>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9" name="Text Box 255"/>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0" name="Text Box 256"/>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1" name="Text Box 257"/>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2" name="Text Box 258"/>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59</xdr:row>
      <xdr:rowOff>47625</xdr:rowOff>
    </xdr:from>
    <xdr:to>
      <xdr:col>24</xdr:col>
      <xdr:colOff>85725</xdr:colOff>
      <xdr:row>59</xdr:row>
      <xdr:rowOff>152400</xdr:rowOff>
    </xdr:to>
    <xdr:sp macro="" textlink="">
      <xdr:nvSpPr>
        <xdr:cNvPr id="150782" name="Oval 259"/>
        <xdr:cNvSpPr>
          <a:spLocks noChangeArrowheads="1"/>
        </xdr:cNvSpPr>
      </xdr:nvSpPr>
      <xdr:spPr bwMode="auto">
        <a:xfrm>
          <a:off x="16459200" y="1016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59</xdr:row>
      <xdr:rowOff>47625</xdr:rowOff>
    </xdr:from>
    <xdr:to>
      <xdr:col>25</xdr:col>
      <xdr:colOff>200025</xdr:colOff>
      <xdr:row>60</xdr:row>
      <xdr:rowOff>85725</xdr:rowOff>
    </xdr:to>
    <xdr:sp macro="" textlink="">
      <xdr:nvSpPr>
        <xdr:cNvPr id="11524" name="その他該当値テキスト"/>
        <xdr:cNvSpPr txBox="1">
          <a:spLocks noChangeArrowheads="1"/>
        </xdr:cNvSpPr>
      </xdr:nvSpPr>
      <xdr:spPr bwMode="auto">
        <a:xfrm>
          <a:off x="166020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23.2</a:t>
          </a:r>
        </a:p>
      </xdr:txBody>
    </xdr:sp>
    <xdr:clientData/>
  </xdr:twoCellAnchor>
  <xdr:twoCellAnchor>
    <xdr:from>
      <xdr:col>22</xdr:col>
      <xdr:colOff>514350</xdr:colOff>
      <xdr:row>59</xdr:row>
      <xdr:rowOff>47625</xdr:rowOff>
    </xdr:from>
    <xdr:to>
      <xdr:col>22</xdr:col>
      <xdr:colOff>619125</xdr:colOff>
      <xdr:row>59</xdr:row>
      <xdr:rowOff>152400</xdr:rowOff>
    </xdr:to>
    <xdr:sp macro="" textlink="">
      <xdr:nvSpPr>
        <xdr:cNvPr id="150784" name="Oval 261"/>
        <xdr:cNvSpPr>
          <a:spLocks noChangeArrowheads="1"/>
        </xdr:cNvSpPr>
      </xdr:nvSpPr>
      <xdr:spPr bwMode="auto">
        <a:xfrm>
          <a:off x="15621000" y="1016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161925</xdr:rowOff>
    </xdr:from>
    <xdr:to>
      <xdr:col>23</xdr:col>
      <xdr:colOff>228600</xdr:colOff>
      <xdr:row>61</xdr:row>
      <xdr:rowOff>28575</xdr:rowOff>
    </xdr:to>
    <xdr:sp macro="" textlink="">
      <xdr:nvSpPr>
        <xdr:cNvPr id="11526" name="Text Box 262"/>
        <xdr:cNvSpPr txBox="1">
          <a:spLocks noChangeArrowheads="1"/>
        </xdr:cNvSpPr>
      </xdr:nvSpPr>
      <xdr:spPr bwMode="auto">
        <a:xfrm>
          <a:off x="15287625" y="1027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23.1</a:t>
          </a:r>
        </a:p>
      </xdr:txBody>
    </xdr:sp>
    <xdr:clientData/>
  </xdr:twoCellAnchor>
  <xdr:twoCellAnchor>
    <xdr:from>
      <xdr:col>21</xdr:col>
      <xdr:colOff>314325</xdr:colOff>
      <xdr:row>59</xdr:row>
      <xdr:rowOff>28575</xdr:rowOff>
    </xdr:from>
    <xdr:to>
      <xdr:col>21</xdr:col>
      <xdr:colOff>409575</xdr:colOff>
      <xdr:row>59</xdr:row>
      <xdr:rowOff>133350</xdr:rowOff>
    </xdr:to>
    <xdr:sp macro="" textlink="">
      <xdr:nvSpPr>
        <xdr:cNvPr id="150786" name="Oval 263"/>
        <xdr:cNvSpPr>
          <a:spLocks noChangeArrowheads="1"/>
        </xdr:cNvSpPr>
      </xdr:nvSpPr>
      <xdr:spPr bwMode="auto">
        <a:xfrm>
          <a:off x="14735175" y="10144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142875</xdr:rowOff>
    </xdr:from>
    <xdr:to>
      <xdr:col>22</xdr:col>
      <xdr:colOff>57150</xdr:colOff>
      <xdr:row>61</xdr:row>
      <xdr:rowOff>9525</xdr:rowOff>
    </xdr:to>
    <xdr:sp macro="" textlink="">
      <xdr:nvSpPr>
        <xdr:cNvPr id="11528" name="Text Box 264"/>
        <xdr:cNvSpPr txBox="1">
          <a:spLocks noChangeArrowheads="1"/>
        </xdr:cNvSpPr>
      </xdr:nvSpPr>
      <xdr:spPr bwMode="auto">
        <a:xfrm>
          <a:off x="14401800"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22.7</a:t>
          </a:r>
        </a:p>
      </xdr:txBody>
    </xdr:sp>
    <xdr:clientData/>
  </xdr:twoCellAnchor>
  <xdr:twoCellAnchor>
    <xdr:from>
      <xdr:col>20</xdr:col>
      <xdr:colOff>104775</xdr:colOff>
      <xdr:row>59</xdr:row>
      <xdr:rowOff>66675</xdr:rowOff>
    </xdr:from>
    <xdr:to>
      <xdr:col>20</xdr:col>
      <xdr:colOff>209550</xdr:colOff>
      <xdr:row>60</xdr:row>
      <xdr:rowOff>0</xdr:rowOff>
    </xdr:to>
    <xdr:sp macro="" textlink="">
      <xdr:nvSpPr>
        <xdr:cNvPr id="150788" name="Oval 265"/>
        <xdr:cNvSpPr>
          <a:spLocks noChangeArrowheads="1"/>
        </xdr:cNvSpPr>
      </xdr:nvSpPr>
      <xdr:spPr bwMode="auto">
        <a:xfrm>
          <a:off x="13839825"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60</xdr:row>
      <xdr:rowOff>9525</xdr:rowOff>
    </xdr:from>
    <xdr:to>
      <xdr:col>20</xdr:col>
      <xdr:colOff>542925</xdr:colOff>
      <xdr:row>61</xdr:row>
      <xdr:rowOff>47625</xdr:rowOff>
    </xdr:to>
    <xdr:sp macro="" textlink="">
      <xdr:nvSpPr>
        <xdr:cNvPr id="11530" name="Text Box 266"/>
        <xdr:cNvSpPr txBox="1">
          <a:spLocks noChangeArrowheads="1"/>
        </xdr:cNvSpPr>
      </xdr:nvSpPr>
      <xdr:spPr bwMode="auto">
        <a:xfrm>
          <a:off x="13515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23.6</a:t>
          </a:r>
        </a:p>
      </xdr:txBody>
    </xdr:sp>
    <xdr:clientData/>
  </xdr:twoCellAnchor>
  <xdr:twoCellAnchor>
    <xdr:from>
      <xdr:col>18</xdr:col>
      <xdr:colOff>590550</xdr:colOff>
      <xdr:row>59</xdr:row>
      <xdr:rowOff>104775</xdr:rowOff>
    </xdr:from>
    <xdr:to>
      <xdr:col>19</xdr:col>
      <xdr:colOff>9525</xdr:colOff>
      <xdr:row>60</xdr:row>
      <xdr:rowOff>28575</xdr:rowOff>
    </xdr:to>
    <xdr:sp macro="" textlink="">
      <xdr:nvSpPr>
        <xdr:cNvPr id="150790" name="Oval 267"/>
        <xdr:cNvSpPr>
          <a:spLocks noChangeArrowheads="1"/>
        </xdr:cNvSpPr>
      </xdr:nvSpPr>
      <xdr:spPr bwMode="auto">
        <a:xfrm>
          <a:off x="12954000" y="1022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60</xdr:row>
      <xdr:rowOff>47625</xdr:rowOff>
    </xdr:from>
    <xdr:to>
      <xdr:col>19</xdr:col>
      <xdr:colOff>333375</xdr:colOff>
      <xdr:row>61</xdr:row>
      <xdr:rowOff>85725</xdr:rowOff>
    </xdr:to>
    <xdr:sp macro="" textlink="">
      <xdr:nvSpPr>
        <xdr:cNvPr id="11532" name="Text Box 268"/>
        <xdr:cNvSpPr txBox="1">
          <a:spLocks noChangeArrowheads="1"/>
        </xdr:cNvSpPr>
      </xdr:nvSpPr>
      <xdr:spPr bwMode="auto">
        <a:xfrm>
          <a:off x="1262062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3" name="Rectangle 269"/>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4" name="Rectangle 270"/>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5" name="Rectangle 271"/>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83/91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6" name="Rectangle 272"/>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7" name="Rectangle 273"/>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8" name="Rectangle 274"/>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9" name="Rectangle 275"/>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50799" name="Rectangle 276"/>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50800" name="Rectangle 277"/>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2" name="Rectangle 278"/>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3" name="Text Box 279"/>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南魚沼地域広域連合の解散後は、消防やごみ処理など広域的な業務の南魚沼市への委託費を計上しているため、類似団体平均、全国市町村平均、新潟県市町村平均をいずれも上回る高い数値となっています。</a:t>
          </a:r>
        </a:p>
      </xdr:txBody>
    </xdr:sp>
    <xdr:clientData/>
  </xdr:twoCellAnchor>
  <xdr:oneCellAnchor>
    <xdr:from>
      <xdr:col>18</xdr:col>
      <xdr:colOff>85725</xdr:colOff>
      <xdr:row>29</xdr:row>
      <xdr:rowOff>142875</xdr:rowOff>
    </xdr:from>
    <xdr:ext cx="133350" cy="152400"/>
    <xdr:sp macro="" textlink="">
      <xdr:nvSpPr>
        <xdr:cNvPr id="11544" name="Text Box 280"/>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50804" name="Line 281"/>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6" name="Text Box 282"/>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50806" name="Line 283"/>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8" name="Text Box 284"/>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50808" name="Line 285"/>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0" name="Text Box 286"/>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50810" name="Line 287"/>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2" name="Text Box 288"/>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50812" name="Line 289"/>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4" name="Text Box 290"/>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50814" name="Line 291"/>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5081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38100</xdr:rowOff>
    </xdr:from>
    <xdr:to>
      <xdr:col>24</xdr:col>
      <xdr:colOff>28575</xdr:colOff>
      <xdr:row>41</xdr:row>
      <xdr:rowOff>19050</xdr:rowOff>
    </xdr:to>
    <xdr:sp macro="" textlink="">
      <xdr:nvSpPr>
        <xdr:cNvPr id="150816" name="Line 293"/>
        <xdr:cNvSpPr>
          <a:spLocks noChangeShapeType="1"/>
        </xdr:cNvSpPr>
      </xdr:nvSpPr>
      <xdr:spPr bwMode="auto">
        <a:xfrm flipV="1">
          <a:off x="16506825" y="586740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19050</xdr:rowOff>
    </xdr:from>
    <xdr:to>
      <xdr:col>25</xdr:col>
      <xdr:colOff>200025</xdr:colOff>
      <xdr:row>42</xdr:row>
      <xdr:rowOff>57150</xdr:rowOff>
    </xdr:to>
    <xdr:sp macro="" textlink="">
      <xdr:nvSpPr>
        <xdr:cNvPr id="11558" name="補助費等最小値テキスト"/>
        <xdr:cNvSpPr txBox="1">
          <a:spLocks noChangeArrowheads="1"/>
        </xdr:cNvSpPr>
      </xdr:nvSpPr>
      <xdr:spPr bwMode="auto">
        <a:xfrm>
          <a:off x="166020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28.9</a:t>
          </a:r>
        </a:p>
      </xdr:txBody>
    </xdr:sp>
    <xdr:clientData/>
  </xdr:twoCellAnchor>
  <xdr:twoCellAnchor>
    <xdr:from>
      <xdr:col>23</xdr:col>
      <xdr:colOff>628650</xdr:colOff>
      <xdr:row>41</xdr:row>
      <xdr:rowOff>19050</xdr:rowOff>
    </xdr:from>
    <xdr:to>
      <xdr:col>24</xdr:col>
      <xdr:colOff>123825</xdr:colOff>
      <xdr:row>41</xdr:row>
      <xdr:rowOff>19050</xdr:rowOff>
    </xdr:to>
    <xdr:sp macro="" textlink="">
      <xdr:nvSpPr>
        <xdr:cNvPr id="150818" name="Line 295"/>
        <xdr:cNvSpPr>
          <a:spLocks noChangeShapeType="1"/>
        </xdr:cNvSpPr>
      </xdr:nvSpPr>
      <xdr:spPr bwMode="auto">
        <a:xfrm>
          <a:off x="16421100" y="704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152400</xdr:rowOff>
    </xdr:from>
    <xdr:to>
      <xdr:col>25</xdr:col>
      <xdr:colOff>200025</xdr:colOff>
      <xdr:row>34</xdr:row>
      <xdr:rowOff>19050</xdr:rowOff>
    </xdr:to>
    <xdr:sp macro="" textlink="">
      <xdr:nvSpPr>
        <xdr:cNvPr id="11560" name="補助費等最大値テキスト"/>
        <xdr:cNvSpPr txBox="1">
          <a:spLocks noChangeArrowheads="1"/>
        </xdr:cNvSpPr>
      </xdr:nvSpPr>
      <xdr:spPr bwMode="auto">
        <a:xfrm>
          <a:off x="16602075"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a:t>
          </a:r>
        </a:p>
      </xdr:txBody>
    </xdr:sp>
    <xdr:clientData/>
  </xdr:twoCellAnchor>
  <xdr:twoCellAnchor>
    <xdr:from>
      <xdr:col>23</xdr:col>
      <xdr:colOff>628650</xdr:colOff>
      <xdr:row>34</xdr:row>
      <xdr:rowOff>38100</xdr:rowOff>
    </xdr:from>
    <xdr:to>
      <xdr:col>24</xdr:col>
      <xdr:colOff>123825</xdr:colOff>
      <xdr:row>34</xdr:row>
      <xdr:rowOff>38100</xdr:rowOff>
    </xdr:to>
    <xdr:sp macro="" textlink="">
      <xdr:nvSpPr>
        <xdr:cNvPr id="150820" name="Line 297"/>
        <xdr:cNvSpPr>
          <a:spLocks noChangeShapeType="1"/>
        </xdr:cNvSpPr>
      </xdr:nvSpPr>
      <xdr:spPr bwMode="auto">
        <a:xfrm>
          <a:off x="16421100" y="586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104775</xdr:rowOff>
    </xdr:from>
    <xdr:to>
      <xdr:col>24</xdr:col>
      <xdr:colOff>28575</xdr:colOff>
      <xdr:row>38</xdr:row>
      <xdr:rowOff>133350</xdr:rowOff>
    </xdr:to>
    <xdr:sp macro="" textlink="">
      <xdr:nvSpPr>
        <xdr:cNvPr id="150821" name="Line 298"/>
        <xdr:cNvSpPr>
          <a:spLocks noChangeShapeType="1"/>
        </xdr:cNvSpPr>
      </xdr:nvSpPr>
      <xdr:spPr bwMode="auto">
        <a:xfrm flipV="1">
          <a:off x="15668625" y="66198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63" name="補助費等平均値テキスト"/>
        <xdr:cNvSpPr txBox="1">
          <a:spLocks noChangeArrowheads="1"/>
        </xdr:cNvSpPr>
      </xdr:nvSpPr>
      <xdr:spPr bwMode="auto">
        <a:xfrm>
          <a:off x="166020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23</xdr:col>
      <xdr:colOff>666750</xdr:colOff>
      <xdr:row>36</xdr:row>
      <xdr:rowOff>133350</xdr:rowOff>
    </xdr:from>
    <xdr:to>
      <xdr:col>24</xdr:col>
      <xdr:colOff>85725</xdr:colOff>
      <xdr:row>37</xdr:row>
      <xdr:rowOff>57150</xdr:rowOff>
    </xdr:to>
    <xdr:sp macro="" textlink="">
      <xdr:nvSpPr>
        <xdr:cNvPr id="150823" name="AutoShape 300"/>
        <xdr:cNvSpPr>
          <a:spLocks noChangeArrowheads="1"/>
        </xdr:cNvSpPr>
      </xdr:nvSpPr>
      <xdr:spPr bwMode="auto">
        <a:xfrm>
          <a:off x="164592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95250</xdr:rowOff>
    </xdr:from>
    <xdr:to>
      <xdr:col>22</xdr:col>
      <xdr:colOff>561975</xdr:colOff>
      <xdr:row>38</xdr:row>
      <xdr:rowOff>133350</xdr:rowOff>
    </xdr:to>
    <xdr:sp macro="" textlink="">
      <xdr:nvSpPr>
        <xdr:cNvPr id="150824" name="Line 301"/>
        <xdr:cNvSpPr>
          <a:spLocks noChangeShapeType="1"/>
        </xdr:cNvSpPr>
      </xdr:nvSpPr>
      <xdr:spPr bwMode="auto">
        <a:xfrm>
          <a:off x="14782800" y="6610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66675</xdr:rowOff>
    </xdr:to>
    <xdr:sp macro="" textlink="">
      <xdr:nvSpPr>
        <xdr:cNvPr id="150825" name="AutoShape 302"/>
        <xdr:cNvSpPr>
          <a:spLocks noChangeArrowheads="1"/>
        </xdr:cNvSpPr>
      </xdr:nvSpPr>
      <xdr:spPr bwMode="auto">
        <a:xfrm>
          <a:off x="15621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104775</xdr:rowOff>
    </xdr:from>
    <xdr:to>
      <xdr:col>23</xdr:col>
      <xdr:colOff>228600</xdr:colOff>
      <xdr:row>36</xdr:row>
      <xdr:rowOff>142875</xdr:rowOff>
    </xdr:to>
    <xdr:sp macro="" textlink="">
      <xdr:nvSpPr>
        <xdr:cNvPr id="11567" name="Text Box 303"/>
        <xdr:cNvSpPr txBox="1">
          <a:spLocks noChangeArrowheads="1"/>
        </xdr:cNvSpPr>
      </xdr:nvSpPr>
      <xdr:spPr bwMode="auto">
        <a:xfrm>
          <a:off x="15287625" y="610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38</xdr:row>
      <xdr:rowOff>95250</xdr:rowOff>
    </xdr:from>
    <xdr:to>
      <xdr:col>21</xdr:col>
      <xdr:colOff>361950</xdr:colOff>
      <xdr:row>38</xdr:row>
      <xdr:rowOff>142875</xdr:rowOff>
    </xdr:to>
    <xdr:sp macro="" textlink="">
      <xdr:nvSpPr>
        <xdr:cNvPr id="150827" name="Line 304"/>
        <xdr:cNvSpPr>
          <a:spLocks noChangeShapeType="1"/>
        </xdr:cNvSpPr>
      </xdr:nvSpPr>
      <xdr:spPr bwMode="auto">
        <a:xfrm flipV="1">
          <a:off x="13896975" y="66103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0</xdr:rowOff>
    </xdr:from>
    <xdr:to>
      <xdr:col>21</xdr:col>
      <xdr:colOff>409575</xdr:colOff>
      <xdr:row>37</xdr:row>
      <xdr:rowOff>95250</xdr:rowOff>
    </xdr:to>
    <xdr:sp macro="" textlink="">
      <xdr:nvSpPr>
        <xdr:cNvPr id="150828" name="AutoShape 305"/>
        <xdr:cNvSpPr>
          <a:spLocks noChangeArrowheads="1"/>
        </xdr:cNvSpPr>
      </xdr:nvSpPr>
      <xdr:spPr bwMode="auto">
        <a:xfrm>
          <a:off x="14735175" y="634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133350</xdr:rowOff>
    </xdr:from>
    <xdr:to>
      <xdr:col>22</xdr:col>
      <xdr:colOff>57150</xdr:colOff>
      <xdr:row>37</xdr:row>
      <xdr:rowOff>0</xdr:rowOff>
    </xdr:to>
    <xdr:sp macro="" textlink="">
      <xdr:nvSpPr>
        <xdr:cNvPr id="11570" name="Text Box 306"/>
        <xdr:cNvSpPr txBox="1">
          <a:spLocks noChangeArrowheads="1"/>
        </xdr:cNvSpPr>
      </xdr:nvSpPr>
      <xdr:spPr bwMode="auto">
        <a:xfrm>
          <a:off x="144018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18</xdr:col>
      <xdr:colOff>638175</xdr:colOff>
      <xdr:row>38</xdr:row>
      <xdr:rowOff>142875</xdr:rowOff>
    </xdr:from>
    <xdr:to>
      <xdr:col>20</xdr:col>
      <xdr:colOff>161925</xdr:colOff>
      <xdr:row>38</xdr:row>
      <xdr:rowOff>142875</xdr:rowOff>
    </xdr:to>
    <xdr:sp macro="" textlink="">
      <xdr:nvSpPr>
        <xdr:cNvPr id="150830" name="Line 307"/>
        <xdr:cNvSpPr>
          <a:spLocks noChangeShapeType="1"/>
        </xdr:cNvSpPr>
      </xdr:nvSpPr>
      <xdr:spPr bwMode="auto">
        <a:xfrm>
          <a:off x="13001625" y="66579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0</xdr:rowOff>
    </xdr:from>
    <xdr:to>
      <xdr:col>20</xdr:col>
      <xdr:colOff>209550</xdr:colOff>
      <xdr:row>37</xdr:row>
      <xdr:rowOff>104775</xdr:rowOff>
    </xdr:to>
    <xdr:sp macro="" textlink="">
      <xdr:nvSpPr>
        <xdr:cNvPr id="150831" name="AutoShape 308"/>
        <xdr:cNvSpPr>
          <a:spLocks noChangeArrowheads="1"/>
        </xdr:cNvSpPr>
      </xdr:nvSpPr>
      <xdr:spPr bwMode="auto">
        <a:xfrm>
          <a:off x="13839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142875</xdr:rowOff>
    </xdr:from>
    <xdr:to>
      <xdr:col>20</xdr:col>
      <xdr:colOff>542925</xdr:colOff>
      <xdr:row>37</xdr:row>
      <xdr:rowOff>9525</xdr:rowOff>
    </xdr:to>
    <xdr:sp macro="" textlink="">
      <xdr:nvSpPr>
        <xdr:cNvPr id="11573" name="Text Box 309"/>
        <xdr:cNvSpPr txBox="1">
          <a:spLocks noChangeArrowheads="1"/>
        </xdr:cNvSpPr>
      </xdr:nvSpPr>
      <xdr:spPr bwMode="auto">
        <a:xfrm>
          <a:off x="135159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18</xdr:col>
      <xdr:colOff>590550</xdr:colOff>
      <xdr:row>37</xdr:row>
      <xdr:rowOff>0</xdr:rowOff>
    </xdr:from>
    <xdr:to>
      <xdr:col>19</xdr:col>
      <xdr:colOff>9525</xdr:colOff>
      <xdr:row>37</xdr:row>
      <xdr:rowOff>95250</xdr:rowOff>
    </xdr:to>
    <xdr:sp macro="" textlink="">
      <xdr:nvSpPr>
        <xdr:cNvPr id="150833" name="AutoShape 310"/>
        <xdr:cNvSpPr>
          <a:spLocks noChangeArrowheads="1"/>
        </xdr:cNvSpPr>
      </xdr:nvSpPr>
      <xdr:spPr bwMode="auto">
        <a:xfrm>
          <a:off x="12954000"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133350</xdr:rowOff>
    </xdr:from>
    <xdr:to>
      <xdr:col>19</xdr:col>
      <xdr:colOff>333375</xdr:colOff>
      <xdr:row>37</xdr:row>
      <xdr:rowOff>0</xdr:rowOff>
    </xdr:to>
    <xdr:sp macro="" textlink="">
      <xdr:nvSpPr>
        <xdr:cNvPr id="11575" name="Text Box 311"/>
        <xdr:cNvSpPr txBox="1">
          <a:spLocks noChangeArrowheads="1"/>
        </xdr:cNvSpPr>
      </xdr:nvSpPr>
      <xdr:spPr bwMode="auto">
        <a:xfrm>
          <a:off x="1262062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6" name="Text Box 312"/>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7" name="Text Box 313"/>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8" name="Text Box 314"/>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9" name="Text Box 315"/>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0" name="Text Box 316"/>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38</xdr:row>
      <xdr:rowOff>57150</xdr:rowOff>
    </xdr:from>
    <xdr:to>
      <xdr:col>24</xdr:col>
      <xdr:colOff>85725</xdr:colOff>
      <xdr:row>38</xdr:row>
      <xdr:rowOff>152400</xdr:rowOff>
    </xdr:to>
    <xdr:sp macro="" textlink="">
      <xdr:nvSpPr>
        <xdr:cNvPr id="150840" name="Oval 317"/>
        <xdr:cNvSpPr>
          <a:spLocks noChangeArrowheads="1"/>
        </xdr:cNvSpPr>
      </xdr:nvSpPr>
      <xdr:spPr bwMode="auto">
        <a:xfrm>
          <a:off x="16459200" y="657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57150</xdr:rowOff>
    </xdr:from>
    <xdr:to>
      <xdr:col>25</xdr:col>
      <xdr:colOff>200025</xdr:colOff>
      <xdr:row>39</xdr:row>
      <xdr:rowOff>95250</xdr:rowOff>
    </xdr:to>
    <xdr:sp macro="" textlink="">
      <xdr:nvSpPr>
        <xdr:cNvPr id="11582" name="補助費等該当値テキスト"/>
        <xdr:cNvSpPr txBox="1">
          <a:spLocks noChangeArrowheads="1"/>
        </xdr:cNvSpPr>
      </xdr:nvSpPr>
      <xdr:spPr bwMode="auto">
        <a:xfrm>
          <a:off x="166020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22</xdr:col>
      <xdr:colOff>514350</xdr:colOff>
      <xdr:row>38</xdr:row>
      <xdr:rowOff>85725</xdr:rowOff>
    </xdr:from>
    <xdr:to>
      <xdr:col>22</xdr:col>
      <xdr:colOff>619125</xdr:colOff>
      <xdr:row>39</xdr:row>
      <xdr:rowOff>19050</xdr:rowOff>
    </xdr:to>
    <xdr:sp macro="" textlink="">
      <xdr:nvSpPr>
        <xdr:cNvPr id="150842" name="Oval 319"/>
        <xdr:cNvSpPr>
          <a:spLocks noChangeArrowheads="1"/>
        </xdr:cNvSpPr>
      </xdr:nvSpPr>
      <xdr:spPr bwMode="auto">
        <a:xfrm>
          <a:off x="15621000" y="660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28575</xdr:rowOff>
    </xdr:from>
    <xdr:to>
      <xdr:col>23</xdr:col>
      <xdr:colOff>228600</xdr:colOff>
      <xdr:row>40</xdr:row>
      <xdr:rowOff>66675</xdr:rowOff>
    </xdr:to>
    <xdr:sp macro="" textlink="">
      <xdr:nvSpPr>
        <xdr:cNvPr id="11584" name="Text Box 320"/>
        <xdr:cNvSpPr txBox="1">
          <a:spLocks noChangeArrowheads="1"/>
        </xdr:cNvSpPr>
      </xdr:nvSpPr>
      <xdr:spPr bwMode="auto">
        <a:xfrm>
          <a:off x="15287625"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20.2</a:t>
          </a:r>
        </a:p>
      </xdr:txBody>
    </xdr:sp>
    <xdr:clientData/>
  </xdr:twoCellAnchor>
  <xdr:twoCellAnchor>
    <xdr:from>
      <xdr:col>21</xdr:col>
      <xdr:colOff>314325</xdr:colOff>
      <xdr:row>38</xdr:row>
      <xdr:rowOff>47625</xdr:rowOff>
    </xdr:from>
    <xdr:to>
      <xdr:col>21</xdr:col>
      <xdr:colOff>409575</xdr:colOff>
      <xdr:row>38</xdr:row>
      <xdr:rowOff>152400</xdr:rowOff>
    </xdr:to>
    <xdr:sp macro="" textlink="">
      <xdr:nvSpPr>
        <xdr:cNvPr id="150844" name="Oval 321"/>
        <xdr:cNvSpPr>
          <a:spLocks noChangeArrowheads="1"/>
        </xdr:cNvSpPr>
      </xdr:nvSpPr>
      <xdr:spPr bwMode="auto">
        <a:xfrm>
          <a:off x="14735175" y="6562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161925</xdr:rowOff>
    </xdr:from>
    <xdr:to>
      <xdr:col>22</xdr:col>
      <xdr:colOff>57150</xdr:colOff>
      <xdr:row>40</xdr:row>
      <xdr:rowOff>28575</xdr:rowOff>
    </xdr:to>
    <xdr:sp macro="" textlink="">
      <xdr:nvSpPr>
        <xdr:cNvPr id="11586" name="Text Box 322"/>
        <xdr:cNvSpPr txBox="1">
          <a:spLocks noChangeArrowheads="1"/>
        </xdr:cNvSpPr>
      </xdr:nvSpPr>
      <xdr:spPr bwMode="auto">
        <a:xfrm>
          <a:off x="1440180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19.4</a:t>
          </a:r>
        </a:p>
      </xdr:txBody>
    </xdr:sp>
    <xdr:clientData/>
  </xdr:twoCellAnchor>
  <xdr:twoCellAnchor>
    <xdr:from>
      <xdr:col>20</xdr:col>
      <xdr:colOff>104775</xdr:colOff>
      <xdr:row>38</xdr:row>
      <xdr:rowOff>95250</xdr:rowOff>
    </xdr:from>
    <xdr:to>
      <xdr:col>20</xdr:col>
      <xdr:colOff>209550</xdr:colOff>
      <xdr:row>39</xdr:row>
      <xdr:rowOff>28575</xdr:rowOff>
    </xdr:to>
    <xdr:sp macro="" textlink="">
      <xdr:nvSpPr>
        <xdr:cNvPr id="150846" name="Oval 323"/>
        <xdr:cNvSpPr>
          <a:spLocks noChangeArrowheads="1"/>
        </xdr:cNvSpPr>
      </xdr:nvSpPr>
      <xdr:spPr bwMode="auto">
        <a:xfrm>
          <a:off x="13839825" y="661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38100</xdr:rowOff>
    </xdr:from>
    <xdr:to>
      <xdr:col>20</xdr:col>
      <xdr:colOff>542925</xdr:colOff>
      <xdr:row>40</xdr:row>
      <xdr:rowOff>76200</xdr:rowOff>
    </xdr:to>
    <xdr:sp macro="" textlink="">
      <xdr:nvSpPr>
        <xdr:cNvPr id="11588" name="Text Box 324"/>
        <xdr:cNvSpPr txBox="1">
          <a:spLocks noChangeArrowheads="1"/>
        </xdr:cNvSpPr>
      </xdr:nvSpPr>
      <xdr:spPr bwMode="auto">
        <a:xfrm>
          <a:off x="1351597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20.4</a:t>
          </a:r>
        </a:p>
      </xdr:txBody>
    </xdr:sp>
    <xdr:clientData/>
  </xdr:twoCellAnchor>
  <xdr:twoCellAnchor>
    <xdr:from>
      <xdr:col>18</xdr:col>
      <xdr:colOff>590550</xdr:colOff>
      <xdr:row>38</xdr:row>
      <xdr:rowOff>95250</xdr:rowOff>
    </xdr:from>
    <xdr:to>
      <xdr:col>19</xdr:col>
      <xdr:colOff>9525</xdr:colOff>
      <xdr:row>39</xdr:row>
      <xdr:rowOff>28575</xdr:rowOff>
    </xdr:to>
    <xdr:sp macro="" textlink="">
      <xdr:nvSpPr>
        <xdr:cNvPr id="150848" name="Oval 325"/>
        <xdr:cNvSpPr>
          <a:spLocks noChangeArrowheads="1"/>
        </xdr:cNvSpPr>
      </xdr:nvSpPr>
      <xdr:spPr bwMode="auto">
        <a:xfrm>
          <a:off x="12954000" y="661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38100</xdr:rowOff>
    </xdr:from>
    <xdr:to>
      <xdr:col>19</xdr:col>
      <xdr:colOff>333375</xdr:colOff>
      <xdr:row>40</xdr:row>
      <xdr:rowOff>76200</xdr:rowOff>
    </xdr:to>
    <xdr:sp macro="" textlink="">
      <xdr:nvSpPr>
        <xdr:cNvPr id="11590" name="Text Box 326"/>
        <xdr:cNvSpPr txBox="1">
          <a:spLocks noChangeArrowheads="1"/>
        </xdr:cNvSpPr>
      </xdr:nvSpPr>
      <xdr:spPr bwMode="auto">
        <a:xfrm>
          <a:off x="1262062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1" name="Rectangle 327"/>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2" name="Rectangle 328"/>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3" name="Rectangle 329"/>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4" name="Rectangle 330"/>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5" name="Rectangle 331"/>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6" name="Rectangle 332"/>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7" name="Rectangle 333"/>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50857" name="Rectangle 334"/>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50858" name="Rectangle 335"/>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0" name="Rectangle 336"/>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1" name="Text Box 337"/>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町債の返済が進み、新規の借入も必要最小限にとどめてきたため、類似団体平均、全国市町村平均、新潟県市町村平均のいずれの数値よりも低くなっています。しかし、近年は起債額が増加しており、現在は据置期間のため公債費は抑制されていますが、据置期間終了後には数値が上昇することが必至となってい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2" name="Text Box 338"/>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50862" name="Line 339"/>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4" name="Text Box 340"/>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50864" name="Line 341"/>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6" name="Text Box 342"/>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50866" name="Line 343"/>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08" name="Text Box 344"/>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50868" name="Line 345"/>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0" name="Text Box 346"/>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50870" name="Line 347"/>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2" name="Text Box 348"/>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50872" name="Line 349"/>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4" name="Text Box 350"/>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50874" name="Line 35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5087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66675</xdr:rowOff>
    </xdr:from>
    <xdr:to>
      <xdr:col>7</xdr:col>
      <xdr:colOff>19050</xdr:colOff>
      <xdr:row>80</xdr:row>
      <xdr:rowOff>47625</xdr:rowOff>
    </xdr:to>
    <xdr:sp macro="" textlink="">
      <xdr:nvSpPr>
        <xdr:cNvPr id="150876" name="Line 353"/>
        <xdr:cNvSpPr>
          <a:spLocks noChangeShapeType="1"/>
        </xdr:cNvSpPr>
      </xdr:nvSpPr>
      <xdr:spPr bwMode="auto">
        <a:xfrm flipV="1">
          <a:off x="4829175" y="125825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47625</xdr:rowOff>
    </xdr:from>
    <xdr:to>
      <xdr:col>8</xdr:col>
      <xdr:colOff>180975</xdr:colOff>
      <xdr:row>81</xdr:row>
      <xdr:rowOff>85725</xdr:rowOff>
    </xdr:to>
    <xdr:sp macro="" textlink="">
      <xdr:nvSpPr>
        <xdr:cNvPr id="11618" name="公債費最小値テキスト"/>
        <xdr:cNvSpPr txBox="1">
          <a:spLocks noChangeArrowheads="1"/>
        </xdr:cNvSpPr>
      </xdr:nvSpPr>
      <xdr:spPr bwMode="auto">
        <a:xfrm>
          <a:off x="4914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32.8</a:t>
          </a:r>
        </a:p>
      </xdr:txBody>
    </xdr:sp>
    <xdr:clientData/>
  </xdr:twoCellAnchor>
  <xdr:twoCellAnchor>
    <xdr:from>
      <xdr:col>6</xdr:col>
      <xdr:colOff>609600</xdr:colOff>
      <xdr:row>80</xdr:row>
      <xdr:rowOff>47625</xdr:rowOff>
    </xdr:from>
    <xdr:to>
      <xdr:col>7</xdr:col>
      <xdr:colOff>104775</xdr:colOff>
      <xdr:row>80</xdr:row>
      <xdr:rowOff>47625</xdr:rowOff>
    </xdr:to>
    <xdr:sp macro="" textlink="">
      <xdr:nvSpPr>
        <xdr:cNvPr id="150878" name="Line 355"/>
        <xdr:cNvSpPr>
          <a:spLocks noChangeShapeType="1"/>
        </xdr:cNvSpPr>
      </xdr:nvSpPr>
      <xdr:spPr bwMode="auto">
        <a:xfrm>
          <a:off x="4733925" y="1376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0" name="公債費最大値テキスト"/>
        <xdr:cNvSpPr txBox="1">
          <a:spLocks noChangeArrowheads="1"/>
        </xdr:cNvSpPr>
      </xdr:nvSpPr>
      <xdr:spPr bwMode="auto">
        <a:xfrm>
          <a:off x="49149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a:t>
          </a:r>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150880" name="Line 357"/>
        <xdr:cNvSpPr>
          <a:spLocks noChangeShapeType="1"/>
        </xdr:cNvSpPr>
      </xdr:nvSpPr>
      <xdr:spPr bwMode="auto">
        <a:xfrm>
          <a:off x="4733925" y="12582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73</xdr:row>
      <xdr:rowOff>66675</xdr:rowOff>
    </xdr:from>
    <xdr:to>
      <xdr:col>7</xdr:col>
      <xdr:colOff>19050</xdr:colOff>
      <xdr:row>73</xdr:row>
      <xdr:rowOff>85725</xdr:rowOff>
    </xdr:to>
    <xdr:sp macro="" textlink="">
      <xdr:nvSpPr>
        <xdr:cNvPr id="150881" name="Line 358"/>
        <xdr:cNvSpPr>
          <a:spLocks noChangeShapeType="1"/>
        </xdr:cNvSpPr>
      </xdr:nvSpPr>
      <xdr:spPr bwMode="auto">
        <a:xfrm flipV="1">
          <a:off x="3990975" y="125825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123825</xdr:rowOff>
    </xdr:from>
    <xdr:to>
      <xdr:col>8</xdr:col>
      <xdr:colOff>180975</xdr:colOff>
      <xdr:row>77</xdr:row>
      <xdr:rowOff>161925</xdr:rowOff>
    </xdr:to>
    <xdr:sp macro="" textlink="">
      <xdr:nvSpPr>
        <xdr:cNvPr id="11623" name="公債費平均値テキスト"/>
        <xdr:cNvSpPr txBox="1">
          <a:spLocks noChangeArrowheads="1"/>
        </xdr:cNvSpPr>
      </xdr:nvSpPr>
      <xdr:spPr bwMode="auto">
        <a:xfrm>
          <a:off x="491490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18.3</a:t>
          </a:r>
        </a:p>
      </xdr:txBody>
    </xdr:sp>
    <xdr:clientData/>
  </xdr:twoCellAnchor>
  <xdr:twoCellAnchor>
    <xdr:from>
      <xdr:col>6</xdr:col>
      <xdr:colOff>647700</xdr:colOff>
      <xdr:row>76</xdr:row>
      <xdr:rowOff>123825</xdr:rowOff>
    </xdr:from>
    <xdr:to>
      <xdr:col>7</xdr:col>
      <xdr:colOff>66675</xdr:colOff>
      <xdr:row>77</xdr:row>
      <xdr:rowOff>57150</xdr:rowOff>
    </xdr:to>
    <xdr:sp macro="" textlink="">
      <xdr:nvSpPr>
        <xdr:cNvPr id="150883" name="AutoShape 360"/>
        <xdr:cNvSpPr>
          <a:spLocks noChangeArrowheads="1"/>
        </xdr:cNvSpPr>
      </xdr:nvSpPr>
      <xdr:spPr bwMode="auto">
        <a:xfrm>
          <a:off x="47720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73</xdr:row>
      <xdr:rowOff>85725</xdr:rowOff>
    </xdr:from>
    <xdr:to>
      <xdr:col>5</xdr:col>
      <xdr:colOff>552450</xdr:colOff>
      <xdr:row>73</xdr:row>
      <xdr:rowOff>85725</xdr:rowOff>
    </xdr:to>
    <xdr:sp macro="" textlink="">
      <xdr:nvSpPr>
        <xdr:cNvPr id="150884" name="Line 361"/>
        <xdr:cNvSpPr>
          <a:spLocks noChangeShapeType="1"/>
        </xdr:cNvSpPr>
      </xdr:nvSpPr>
      <xdr:spPr bwMode="auto">
        <a:xfrm flipV="1">
          <a:off x="3095625" y="126015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95250</xdr:rowOff>
    </xdr:from>
    <xdr:to>
      <xdr:col>5</xdr:col>
      <xdr:colOff>600075</xdr:colOff>
      <xdr:row>77</xdr:row>
      <xdr:rowOff>28575</xdr:rowOff>
    </xdr:to>
    <xdr:sp macro="" textlink="">
      <xdr:nvSpPr>
        <xdr:cNvPr id="150885" name="AutoShape 362"/>
        <xdr:cNvSpPr>
          <a:spLocks noChangeArrowheads="1"/>
        </xdr:cNvSpPr>
      </xdr:nvSpPr>
      <xdr:spPr bwMode="auto">
        <a:xfrm>
          <a:off x="39338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38100</xdr:rowOff>
    </xdr:from>
    <xdr:to>
      <xdr:col>6</xdr:col>
      <xdr:colOff>219075</xdr:colOff>
      <xdr:row>78</xdr:row>
      <xdr:rowOff>76200</xdr:rowOff>
    </xdr:to>
    <xdr:sp macro="" textlink="">
      <xdr:nvSpPr>
        <xdr:cNvPr id="11627" name="Text Box 363"/>
        <xdr:cNvSpPr txBox="1">
          <a:spLocks noChangeArrowheads="1"/>
        </xdr:cNvSpPr>
      </xdr:nvSpPr>
      <xdr:spPr bwMode="auto">
        <a:xfrm>
          <a:off x="3609975" y="1323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17.6</a:t>
          </a:r>
        </a:p>
      </xdr:txBody>
    </xdr:sp>
    <xdr:clientData/>
  </xdr:twoCellAnchor>
  <xdr:twoCellAnchor>
    <xdr:from>
      <xdr:col>3</xdr:col>
      <xdr:colOff>142875</xdr:colOff>
      <xdr:row>73</xdr:row>
      <xdr:rowOff>85725</xdr:rowOff>
    </xdr:from>
    <xdr:to>
      <xdr:col>4</xdr:col>
      <xdr:colOff>342900</xdr:colOff>
      <xdr:row>73</xdr:row>
      <xdr:rowOff>123825</xdr:rowOff>
    </xdr:to>
    <xdr:sp macro="" textlink="">
      <xdr:nvSpPr>
        <xdr:cNvPr id="150887" name="Line 364"/>
        <xdr:cNvSpPr>
          <a:spLocks noChangeShapeType="1"/>
        </xdr:cNvSpPr>
      </xdr:nvSpPr>
      <xdr:spPr bwMode="auto">
        <a:xfrm flipV="1">
          <a:off x="2209800" y="126015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152400</xdr:rowOff>
    </xdr:from>
    <xdr:to>
      <xdr:col>4</xdr:col>
      <xdr:colOff>400050</xdr:colOff>
      <xdr:row>77</xdr:row>
      <xdr:rowOff>85725</xdr:rowOff>
    </xdr:to>
    <xdr:sp macro="" textlink="">
      <xdr:nvSpPr>
        <xdr:cNvPr id="150888" name="AutoShape 365"/>
        <xdr:cNvSpPr>
          <a:spLocks noChangeArrowheads="1"/>
        </xdr:cNvSpPr>
      </xdr:nvSpPr>
      <xdr:spPr bwMode="auto">
        <a:xfrm>
          <a:off x="3048000"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95250</xdr:rowOff>
    </xdr:from>
    <xdr:to>
      <xdr:col>5</xdr:col>
      <xdr:colOff>38100</xdr:colOff>
      <xdr:row>78</xdr:row>
      <xdr:rowOff>133350</xdr:rowOff>
    </xdr:to>
    <xdr:sp macro="" textlink="">
      <xdr:nvSpPr>
        <xdr:cNvPr id="11630" name="Text Box 366"/>
        <xdr:cNvSpPr txBox="1">
          <a:spLocks noChangeArrowheads="1"/>
        </xdr:cNvSpPr>
      </xdr:nvSpPr>
      <xdr:spPr bwMode="auto">
        <a:xfrm>
          <a:off x="271462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19.1</a:t>
          </a:r>
        </a:p>
      </xdr:txBody>
    </xdr:sp>
    <xdr:clientData/>
  </xdr:twoCellAnchor>
  <xdr:twoCellAnchor>
    <xdr:from>
      <xdr:col>1</xdr:col>
      <xdr:colOff>628650</xdr:colOff>
      <xdr:row>73</xdr:row>
      <xdr:rowOff>123825</xdr:rowOff>
    </xdr:from>
    <xdr:to>
      <xdr:col>3</xdr:col>
      <xdr:colOff>142875</xdr:colOff>
      <xdr:row>73</xdr:row>
      <xdr:rowOff>152400</xdr:rowOff>
    </xdr:to>
    <xdr:sp macro="" textlink="">
      <xdr:nvSpPr>
        <xdr:cNvPr id="150890" name="Line 367"/>
        <xdr:cNvSpPr>
          <a:spLocks noChangeShapeType="1"/>
        </xdr:cNvSpPr>
      </xdr:nvSpPr>
      <xdr:spPr bwMode="auto">
        <a:xfrm flipV="1">
          <a:off x="1323975" y="126396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xdr:rowOff>
    </xdr:from>
    <xdr:to>
      <xdr:col>3</xdr:col>
      <xdr:colOff>190500</xdr:colOff>
      <xdr:row>77</xdr:row>
      <xdr:rowOff>104775</xdr:rowOff>
    </xdr:to>
    <xdr:sp macro="" textlink="">
      <xdr:nvSpPr>
        <xdr:cNvPr id="150891" name="AutoShape 368"/>
        <xdr:cNvSpPr>
          <a:spLocks noChangeArrowheads="1"/>
        </xdr:cNvSpPr>
      </xdr:nvSpPr>
      <xdr:spPr bwMode="auto">
        <a:xfrm>
          <a:off x="2162175" y="13211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123825</xdr:rowOff>
    </xdr:from>
    <xdr:to>
      <xdr:col>3</xdr:col>
      <xdr:colOff>523875</xdr:colOff>
      <xdr:row>78</xdr:row>
      <xdr:rowOff>161925</xdr:rowOff>
    </xdr:to>
    <xdr:sp macro="" textlink="">
      <xdr:nvSpPr>
        <xdr:cNvPr id="11633" name="Text Box 369"/>
        <xdr:cNvSpPr txBox="1">
          <a:spLocks noChangeArrowheads="1"/>
        </xdr:cNvSpPr>
      </xdr:nvSpPr>
      <xdr:spPr bwMode="auto">
        <a:xfrm>
          <a:off x="1828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19.7</a:t>
          </a:r>
        </a:p>
      </xdr:txBody>
    </xdr:sp>
    <xdr:clientData/>
  </xdr:twoCellAnchor>
  <xdr:twoCellAnchor>
    <xdr:from>
      <xdr:col>1</xdr:col>
      <xdr:colOff>571500</xdr:colOff>
      <xdr:row>77</xdr:row>
      <xdr:rowOff>19050</xdr:rowOff>
    </xdr:from>
    <xdr:to>
      <xdr:col>1</xdr:col>
      <xdr:colOff>676275</xdr:colOff>
      <xdr:row>77</xdr:row>
      <xdr:rowOff>114300</xdr:rowOff>
    </xdr:to>
    <xdr:sp macro="" textlink="">
      <xdr:nvSpPr>
        <xdr:cNvPr id="150893" name="AutoShape 370"/>
        <xdr:cNvSpPr>
          <a:spLocks noChangeArrowheads="1"/>
        </xdr:cNvSpPr>
      </xdr:nvSpPr>
      <xdr:spPr bwMode="auto">
        <a:xfrm>
          <a:off x="1266825" y="13220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133350</xdr:rowOff>
    </xdr:from>
    <xdr:to>
      <xdr:col>2</xdr:col>
      <xdr:colOff>323850</xdr:colOff>
      <xdr:row>79</xdr:row>
      <xdr:rowOff>0</xdr:rowOff>
    </xdr:to>
    <xdr:sp macro="" textlink="">
      <xdr:nvSpPr>
        <xdr:cNvPr id="11635" name="Text Box 371"/>
        <xdr:cNvSpPr txBox="1">
          <a:spLocks noChangeArrowheads="1"/>
        </xdr:cNvSpPr>
      </xdr:nvSpPr>
      <xdr:spPr bwMode="auto">
        <a:xfrm>
          <a:off x="942975"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19.9</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73</xdr:row>
      <xdr:rowOff>19050</xdr:rowOff>
    </xdr:from>
    <xdr:to>
      <xdr:col>7</xdr:col>
      <xdr:colOff>66675</xdr:colOff>
      <xdr:row>73</xdr:row>
      <xdr:rowOff>114300</xdr:rowOff>
    </xdr:to>
    <xdr:sp macro="" textlink="">
      <xdr:nvSpPr>
        <xdr:cNvPr id="150900" name="Oval 377"/>
        <xdr:cNvSpPr>
          <a:spLocks noChangeArrowheads="1"/>
        </xdr:cNvSpPr>
      </xdr:nvSpPr>
      <xdr:spPr bwMode="auto">
        <a:xfrm>
          <a:off x="4772025" y="12534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72</xdr:row>
      <xdr:rowOff>123825</xdr:rowOff>
    </xdr:from>
    <xdr:to>
      <xdr:col>8</xdr:col>
      <xdr:colOff>180975</xdr:colOff>
      <xdr:row>73</xdr:row>
      <xdr:rowOff>161925</xdr:rowOff>
    </xdr:to>
    <xdr:sp macro="" textlink="">
      <xdr:nvSpPr>
        <xdr:cNvPr id="11642" name="公債費該当値テキスト"/>
        <xdr:cNvSpPr txBox="1">
          <a:spLocks noChangeArrowheads="1"/>
        </xdr:cNvSpPr>
      </xdr:nvSpPr>
      <xdr:spPr bwMode="auto">
        <a:xfrm>
          <a:off x="4914900"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a:t>
          </a:r>
        </a:p>
      </xdr:txBody>
    </xdr:sp>
    <xdr:clientData/>
  </xdr:twoCellAnchor>
  <xdr:twoCellAnchor>
    <xdr:from>
      <xdr:col>5</xdr:col>
      <xdr:colOff>495300</xdr:colOff>
      <xdr:row>73</xdr:row>
      <xdr:rowOff>38100</xdr:rowOff>
    </xdr:from>
    <xdr:to>
      <xdr:col>5</xdr:col>
      <xdr:colOff>600075</xdr:colOff>
      <xdr:row>73</xdr:row>
      <xdr:rowOff>133350</xdr:rowOff>
    </xdr:to>
    <xdr:sp macro="" textlink="">
      <xdr:nvSpPr>
        <xdr:cNvPr id="150902" name="Oval 379"/>
        <xdr:cNvSpPr>
          <a:spLocks noChangeArrowheads="1"/>
        </xdr:cNvSpPr>
      </xdr:nvSpPr>
      <xdr:spPr bwMode="auto">
        <a:xfrm>
          <a:off x="3933825" y="12553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72</xdr:row>
      <xdr:rowOff>0</xdr:rowOff>
    </xdr:from>
    <xdr:to>
      <xdr:col>6</xdr:col>
      <xdr:colOff>219075</xdr:colOff>
      <xdr:row>73</xdr:row>
      <xdr:rowOff>38100</xdr:rowOff>
    </xdr:to>
    <xdr:sp macro="" textlink="">
      <xdr:nvSpPr>
        <xdr:cNvPr id="11644" name="Text Box 380"/>
        <xdr:cNvSpPr txBox="1">
          <a:spLocks noChangeArrowheads="1"/>
        </xdr:cNvSpPr>
      </xdr:nvSpPr>
      <xdr:spPr bwMode="auto">
        <a:xfrm>
          <a:off x="3609975" y="12344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a:t>
          </a:r>
        </a:p>
      </xdr:txBody>
    </xdr:sp>
    <xdr:clientData/>
  </xdr:twoCellAnchor>
  <xdr:twoCellAnchor>
    <xdr:from>
      <xdr:col>4</xdr:col>
      <xdr:colOff>295275</xdr:colOff>
      <xdr:row>73</xdr:row>
      <xdr:rowOff>38100</xdr:rowOff>
    </xdr:from>
    <xdr:to>
      <xdr:col>4</xdr:col>
      <xdr:colOff>400050</xdr:colOff>
      <xdr:row>73</xdr:row>
      <xdr:rowOff>142875</xdr:rowOff>
    </xdr:to>
    <xdr:sp macro="" textlink="">
      <xdr:nvSpPr>
        <xdr:cNvPr id="150904" name="Oval 381"/>
        <xdr:cNvSpPr>
          <a:spLocks noChangeArrowheads="1"/>
        </xdr:cNvSpPr>
      </xdr:nvSpPr>
      <xdr:spPr bwMode="auto">
        <a:xfrm>
          <a:off x="3048000" y="12553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9525</xdr:rowOff>
    </xdr:from>
    <xdr:to>
      <xdr:col>5</xdr:col>
      <xdr:colOff>38100</xdr:colOff>
      <xdr:row>73</xdr:row>
      <xdr:rowOff>47625</xdr:rowOff>
    </xdr:to>
    <xdr:sp macro="" textlink="">
      <xdr:nvSpPr>
        <xdr:cNvPr id="11646" name="Text Box 382"/>
        <xdr:cNvSpPr txBox="1">
          <a:spLocks noChangeArrowheads="1"/>
        </xdr:cNvSpPr>
      </xdr:nvSpPr>
      <xdr:spPr bwMode="auto">
        <a:xfrm>
          <a:off x="2714625"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a:t>
          </a:r>
        </a:p>
      </xdr:txBody>
    </xdr:sp>
    <xdr:clientData/>
  </xdr:twoCellAnchor>
  <xdr:twoCellAnchor>
    <xdr:from>
      <xdr:col>3</xdr:col>
      <xdr:colOff>95250</xdr:colOff>
      <xdr:row>73</xdr:row>
      <xdr:rowOff>76200</xdr:rowOff>
    </xdr:from>
    <xdr:to>
      <xdr:col>3</xdr:col>
      <xdr:colOff>190500</xdr:colOff>
      <xdr:row>74</xdr:row>
      <xdr:rowOff>0</xdr:rowOff>
    </xdr:to>
    <xdr:sp macro="" textlink="">
      <xdr:nvSpPr>
        <xdr:cNvPr id="150906" name="Oval 383"/>
        <xdr:cNvSpPr>
          <a:spLocks noChangeArrowheads="1"/>
        </xdr:cNvSpPr>
      </xdr:nvSpPr>
      <xdr:spPr bwMode="auto">
        <a:xfrm>
          <a:off x="2162175" y="12592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72</xdr:row>
      <xdr:rowOff>38100</xdr:rowOff>
    </xdr:from>
    <xdr:to>
      <xdr:col>3</xdr:col>
      <xdr:colOff>523875</xdr:colOff>
      <xdr:row>73</xdr:row>
      <xdr:rowOff>76200</xdr:rowOff>
    </xdr:to>
    <xdr:sp macro="" textlink="">
      <xdr:nvSpPr>
        <xdr:cNvPr id="11648" name="Text Box 384"/>
        <xdr:cNvSpPr txBox="1">
          <a:spLocks noChangeArrowheads="1"/>
        </xdr:cNvSpPr>
      </xdr:nvSpPr>
      <xdr:spPr bwMode="auto">
        <a:xfrm>
          <a:off x="1828800" y="12382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a:t>
          </a:r>
        </a:p>
      </xdr:txBody>
    </xdr:sp>
    <xdr:clientData/>
  </xdr:twoCellAnchor>
  <xdr:twoCellAnchor>
    <xdr:from>
      <xdr:col>1</xdr:col>
      <xdr:colOff>571500</xdr:colOff>
      <xdr:row>73</xdr:row>
      <xdr:rowOff>104775</xdr:rowOff>
    </xdr:from>
    <xdr:to>
      <xdr:col>1</xdr:col>
      <xdr:colOff>676275</xdr:colOff>
      <xdr:row>74</xdr:row>
      <xdr:rowOff>28575</xdr:rowOff>
    </xdr:to>
    <xdr:sp macro="" textlink="">
      <xdr:nvSpPr>
        <xdr:cNvPr id="150908" name="Oval 385"/>
        <xdr:cNvSpPr>
          <a:spLocks noChangeArrowheads="1"/>
        </xdr:cNvSpPr>
      </xdr:nvSpPr>
      <xdr:spPr bwMode="auto">
        <a:xfrm>
          <a:off x="1266825" y="12620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66675</xdr:rowOff>
    </xdr:from>
    <xdr:to>
      <xdr:col>2</xdr:col>
      <xdr:colOff>323850</xdr:colOff>
      <xdr:row>73</xdr:row>
      <xdr:rowOff>104775</xdr:rowOff>
    </xdr:to>
    <xdr:sp macro="" textlink="">
      <xdr:nvSpPr>
        <xdr:cNvPr id="11650" name="Text Box 386"/>
        <xdr:cNvSpPr txBox="1">
          <a:spLocks noChangeArrowheads="1"/>
        </xdr:cNvSpPr>
      </xdr:nvSpPr>
      <xdr:spPr bwMode="auto">
        <a:xfrm>
          <a:off x="942975" y="12411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89/91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50917"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50918" name="Rectangle 39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人件費、扶助費、公債費は類似団体平均、全国市町村平均、新潟県市町村平均を下回っていますが、補助費、維持補修費、繰出金が大きく上回っていることから、公債費以外の数値も大きく上回っています。</a:t>
          </a:r>
        </a:p>
      </xdr:txBody>
    </xdr:sp>
    <xdr:clientData/>
  </xdr:twoCellAnchor>
  <xdr:oneCellAnchor>
    <xdr:from>
      <xdr:col>18</xdr:col>
      <xdr:colOff>85725</xdr:colOff>
      <xdr:row>69</xdr:row>
      <xdr:rowOff>142875</xdr:rowOff>
    </xdr:from>
    <xdr:ext cx="133350" cy="152400"/>
    <xdr:sp macro="" textlink="">
      <xdr:nvSpPr>
        <xdr:cNvPr id="11662" name="Text Box 39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50922"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50924" name="Line 40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6" name="Text Box 40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50926" name="Line 40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8" name="Text Box 40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50928" name="Line 40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0" name="Text Box 40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50930" name="Line 40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2" name="Text Box 40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50932"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5093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9525</xdr:rowOff>
    </xdr:from>
    <xdr:to>
      <xdr:col>24</xdr:col>
      <xdr:colOff>28575</xdr:colOff>
      <xdr:row>81</xdr:row>
      <xdr:rowOff>133350</xdr:rowOff>
    </xdr:to>
    <xdr:sp macro="" textlink="">
      <xdr:nvSpPr>
        <xdr:cNvPr id="150935" name="Line 412"/>
        <xdr:cNvSpPr>
          <a:spLocks noChangeShapeType="1"/>
        </xdr:cNvSpPr>
      </xdr:nvSpPr>
      <xdr:spPr bwMode="auto">
        <a:xfrm flipV="1">
          <a:off x="16506825" y="1269682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133350</xdr:rowOff>
    </xdr:from>
    <xdr:to>
      <xdr:col>25</xdr:col>
      <xdr:colOff>200025</xdr:colOff>
      <xdr:row>83</xdr:row>
      <xdr:rowOff>0</xdr:rowOff>
    </xdr:to>
    <xdr:sp macro="" textlink="">
      <xdr:nvSpPr>
        <xdr:cNvPr id="11677" name="公債費以外最小値テキスト"/>
        <xdr:cNvSpPr txBox="1">
          <a:spLocks noChangeArrowheads="1"/>
        </xdr:cNvSpPr>
      </xdr:nvSpPr>
      <xdr:spPr bwMode="auto">
        <a:xfrm>
          <a:off x="166020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102.7</a:t>
          </a:r>
        </a:p>
      </xdr:txBody>
    </xdr:sp>
    <xdr:clientData/>
  </xdr:twoCellAnchor>
  <xdr:twoCellAnchor>
    <xdr:from>
      <xdr:col>23</xdr:col>
      <xdr:colOff>628650</xdr:colOff>
      <xdr:row>81</xdr:row>
      <xdr:rowOff>133350</xdr:rowOff>
    </xdr:from>
    <xdr:to>
      <xdr:col>24</xdr:col>
      <xdr:colOff>123825</xdr:colOff>
      <xdr:row>81</xdr:row>
      <xdr:rowOff>133350</xdr:rowOff>
    </xdr:to>
    <xdr:sp macro="" textlink="">
      <xdr:nvSpPr>
        <xdr:cNvPr id="150937" name="Line 414"/>
        <xdr:cNvSpPr>
          <a:spLocks noChangeShapeType="1"/>
        </xdr:cNvSpPr>
      </xdr:nvSpPr>
      <xdr:spPr bwMode="auto">
        <a:xfrm>
          <a:off x="16421100" y="1402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123825</xdr:rowOff>
    </xdr:from>
    <xdr:to>
      <xdr:col>25</xdr:col>
      <xdr:colOff>200025</xdr:colOff>
      <xdr:row>73</xdr:row>
      <xdr:rowOff>161925</xdr:rowOff>
    </xdr:to>
    <xdr:sp macro="" textlink="">
      <xdr:nvSpPr>
        <xdr:cNvPr id="11679" name="公債費以外最大値テキスト"/>
        <xdr:cNvSpPr txBox="1">
          <a:spLocks noChangeArrowheads="1"/>
        </xdr:cNvSpPr>
      </xdr:nvSpPr>
      <xdr:spPr bwMode="auto">
        <a:xfrm>
          <a:off x="1660207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44.7</a:t>
          </a:r>
        </a:p>
      </xdr:txBody>
    </xdr:sp>
    <xdr:clientData/>
  </xdr:twoCellAnchor>
  <xdr:twoCellAnchor>
    <xdr:from>
      <xdr:col>23</xdr:col>
      <xdr:colOff>628650</xdr:colOff>
      <xdr:row>74</xdr:row>
      <xdr:rowOff>9525</xdr:rowOff>
    </xdr:from>
    <xdr:to>
      <xdr:col>24</xdr:col>
      <xdr:colOff>123825</xdr:colOff>
      <xdr:row>74</xdr:row>
      <xdr:rowOff>9525</xdr:rowOff>
    </xdr:to>
    <xdr:sp macro="" textlink="">
      <xdr:nvSpPr>
        <xdr:cNvPr id="150939" name="Line 416"/>
        <xdr:cNvSpPr>
          <a:spLocks noChangeShapeType="1"/>
        </xdr:cNvSpPr>
      </xdr:nvSpPr>
      <xdr:spPr bwMode="auto">
        <a:xfrm>
          <a:off x="16421100" y="12696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95250</xdr:rowOff>
    </xdr:from>
    <xdr:to>
      <xdr:col>24</xdr:col>
      <xdr:colOff>28575</xdr:colOff>
      <xdr:row>78</xdr:row>
      <xdr:rowOff>123825</xdr:rowOff>
    </xdr:to>
    <xdr:sp macro="" textlink="">
      <xdr:nvSpPr>
        <xdr:cNvPr id="150940" name="Line 417"/>
        <xdr:cNvSpPr>
          <a:spLocks noChangeShapeType="1"/>
        </xdr:cNvSpPr>
      </xdr:nvSpPr>
      <xdr:spPr bwMode="auto">
        <a:xfrm>
          <a:off x="15668625" y="134683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161925</xdr:rowOff>
    </xdr:from>
    <xdr:to>
      <xdr:col>25</xdr:col>
      <xdr:colOff>200025</xdr:colOff>
      <xdr:row>77</xdr:row>
      <xdr:rowOff>28575</xdr:rowOff>
    </xdr:to>
    <xdr:sp macro="" textlink="">
      <xdr:nvSpPr>
        <xdr:cNvPr id="11682" name="公債費以外平均値テキスト"/>
        <xdr:cNvSpPr txBox="1">
          <a:spLocks noChangeArrowheads="1"/>
        </xdr:cNvSpPr>
      </xdr:nvSpPr>
      <xdr:spPr bwMode="auto">
        <a:xfrm>
          <a:off x="166020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66.7</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50942" name="AutoShape 419"/>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19050</xdr:rowOff>
    </xdr:from>
    <xdr:to>
      <xdr:col>22</xdr:col>
      <xdr:colOff>561975</xdr:colOff>
      <xdr:row>78</xdr:row>
      <xdr:rowOff>95250</xdr:rowOff>
    </xdr:to>
    <xdr:sp macro="" textlink="">
      <xdr:nvSpPr>
        <xdr:cNvPr id="150943" name="Line 420"/>
        <xdr:cNvSpPr>
          <a:spLocks noChangeShapeType="1"/>
        </xdr:cNvSpPr>
      </xdr:nvSpPr>
      <xdr:spPr bwMode="auto">
        <a:xfrm>
          <a:off x="14782800" y="133921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95250</xdr:rowOff>
    </xdr:from>
    <xdr:to>
      <xdr:col>22</xdr:col>
      <xdr:colOff>619125</xdr:colOff>
      <xdr:row>77</xdr:row>
      <xdr:rowOff>28575</xdr:rowOff>
    </xdr:to>
    <xdr:sp macro="" textlink="">
      <xdr:nvSpPr>
        <xdr:cNvPr id="150944" name="AutoShape 421"/>
        <xdr:cNvSpPr>
          <a:spLocks noChangeArrowheads="1"/>
        </xdr:cNvSpPr>
      </xdr:nvSpPr>
      <xdr:spPr bwMode="auto">
        <a:xfrm>
          <a:off x="15621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66675</xdr:rowOff>
    </xdr:from>
    <xdr:to>
      <xdr:col>23</xdr:col>
      <xdr:colOff>228600</xdr:colOff>
      <xdr:row>76</xdr:row>
      <xdr:rowOff>104775</xdr:rowOff>
    </xdr:to>
    <xdr:sp macro="" textlink="">
      <xdr:nvSpPr>
        <xdr:cNvPr id="11686" name="Text Box 422"/>
        <xdr:cNvSpPr txBox="1">
          <a:spLocks noChangeArrowheads="1"/>
        </xdr:cNvSpPr>
      </xdr:nvSpPr>
      <xdr:spPr bwMode="auto">
        <a:xfrm>
          <a:off x="15287625" y="12925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65.9</a:t>
          </a:r>
        </a:p>
      </xdr:txBody>
    </xdr:sp>
    <xdr:clientData/>
  </xdr:twoCellAnchor>
  <xdr:twoCellAnchor>
    <xdr:from>
      <xdr:col>20</xdr:col>
      <xdr:colOff>161925</xdr:colOff>
      <xdr:row>78</xdr:row>
      <xdr:rowOff>19050</xdr:rowOff>
    </xdr:from>
    <xdr:to>
      <xdr:col>21</xdr:col>
      <xdr:colOff>361950</xdr:colOff>
      <xdr:row>78</xdr:row>
      <xdr:rowOff>85725</xdr:rowOff>
    </xdr:to>
    <xdr:sp macro="" textlink="">
      <xdr:nvSpPr>
        <xdr:cNvPr id="150946" name="Line 423"/>
        <xdr:cNvSpPr>
          <a:spLocks noChangeShapeType="1"/>
        </xdr:cNvSpPr>
      </xdr:nvSpPr>
      <xdr:spPr bwMode="auto">
        <a:xfrm flipV="1">
          <a:off x="13896975" y="133921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142875</xdr:rowOff>
    </xdr:from>
    <xdr:to>
      <xdr:col>21</xdr:col>
      <xdr:colOff>409575</xdr:colOff>
      <xdr:row>77</xdr:row>
      <xdr:rowOff>76200</xdr:rowOff>
    </xdr:to>
    <xdr:sp macro="" textlink="">
      <xdr:nvSpPr>
        <xdr:cNvPr id="150947" name="AutoShape 424"/>
        <xdr:cNvSpPr>
          <a:spLocks noChangeArrowheads="1"/>
        </xdr:cNvSpPr>
      </xdr:nvSpPr>
      <xdr:spPr bwMode="auto">
        <a:xfrm>
          <a:off x="14735175" y="13173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114300</xdr:rowOff>
    </xdr:from>
    <xdr:to>
      <xdr:col>22</xdr:col>
      <xdr:colOff>57150</xdr:colOff>
      <xdr:row>76</xdr:row>
      <xdr:rowOff>152400</xdr:rowOff>
    </xdr:to>
    <xdr:sp macro="" textlink="">
      <xdr:nvSpPr>
        <xdr:cNvPr id="11689" name="Text Box 425"/>
        <xdr:cNvSpPr txBox="1">
          <a:spLocks noChangeArrowheads="1"/>
        </xdr:cNvSpPr>
      </xdr:nvSpPr>
      <xdr:spPr bwMode="auto">
        <a:xfrm>
          <a:off x="14401800"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68.0</a:t>
          </a:r>
        </a:p>
      </xdr:txBody>
    </xdr:sp>
    <xdr:clientData/>
  </xdr:twoCellAnchor>
  <xdr:twoCellAnchor>
    <xdr:from>
      <xdr:col>18</xdr:col>
      <xdr:colOff>638175</xdr:colOff>
      <xdr:row>78</xdr:row>
      <xdr:rowOff>85725</xdr:rowOff>
    </xdr:from>
    <xdr:to>
      <xdr:col>20</xdr:col>
      <xdr:colOff>161925</xdr:colOff>
      <xdr:row>78</xdr:row>
      <xdr:rowOff>114300</xdr:rowOff>
    </xdr:to>
    <xdr:sp macro="" textlink="">
      <xdr:nvSpPr>
        <xdr:cNvPr id="150949" name="Line 426"/>
        <xdr:cNvSpPr>
          <a:spLocks noChangeShapeType="1"/>
        </xdr:cNvSpPr>
      </xdr:nvSpPr>
      <xdr:spPr bwMode="auto">
        <a:xfrm flipV="1">
          <a:off x="13001625" y="13458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161925</xdr:rowOff>
    </xdr:from>
    <xdr:to>
      <xdr:col>20</xdr:col>
      <xdr:colOff>209550</xdr:colOff>
      <xdr:row>77</xdr:row>
      <xdr:rowOff>85725</xdr:rowOff>
    </xdr:to>
    <xdr:sp macro="" textlink="">
      <xdr:nvSpPr>
        <xdr:cNvPr id="150950" name="AutoShape 427"/>
        <xdr:cNvSpPr>
          <a:spLocks noChangeArrowheads="1"/>
        </xdr:cNvSpPr>
      </xdr:nvSpPr>
      <xdr:spPr bwMode="auto">
        <a:xfrm>
          <a:off x="13839825" y="13192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123825</xdr:rowOff>
    </xdr:from>
    <xdr:to>
      <xdr:col>20</xdr:col>
      <xdr:colOff>542925</xdr:colOff>
      <xdr:row>76</xdr:row>
      <xdr:rowOff>161925</xdr:rowOff>
    </xdr:to>
    <xdr:sp macro="" textlink="">
      <xdr:nvSpPr>
        <xdr:cNvPr id="11692" name="Text Box 428"/>
        <xdr:cNvSpPr txBox="1">
          <a:spLocks noChangeArrowheads="1"/>
        </xdr:cNvSpPr>
      </xdr:nvSpPr>
      <xdr:spPr bwMode="auto">
        <a:xfrm>
          <a:off x="13515975"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68.6</a:t>
          </a:r>
        </a:p>
      </xdr:txBody>
    </xdr:sp>
    <xdr:clientData/>
  </xdr:twoCellAnchor>
  <xdr:twoCellAnchor>
    <xdr:from>
      <xdr:col>18</xdr:col>
      <xdr:colOff>590550</xdr:colOff>
      <xdr:row>77</xdr:row>
      <xdr:rowOff>0</xdr:rowOff>
    </xdr:from>
    <xdr:to>
      <xdr:col>19</xdr:col>
      <xdr:colOff>9525</xdr:colOff>
      <xdr:row>77</xdr:row>
      <xdr:rowOff>104775</xdr:rowOff>
    </xdr:to>
    <xdr:sp macro="" textlink="">
      <xdr:nvSpPr>
        <xdr:cNvPr id="150952" name="AutoShape 429"/>
        <xdr:cNvSpPr>
          <a:spLocks noChangeArrowheads="1"/>
        </xdr:cNvSpPr>
      </xdr:nvSpPr>
      <xdr:spPr bwMode="auto">
        <a:xfrm>
          <a:off x="12954000" y="13201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142875</xdr:rowOff>
    </xdr:from>
    <xdr:to>
      <xdr:col>19</xdr:col>
      <xdr:colOff>333375</xdr:colOff>
      <xdr:row>77</xdr:row>
      <xdr:rowOff>9525</xdr:rowOff>
    </xdr:to>
    <xdr:sp macro="" textlink="">
      <xdr:nvSpPr>
        <xdr:cNvPr id="11694" name="Text Box 430"/>
        <xdr:cNvSpPr txBox="1">
          <a:spLocks noChangeArrowheads="1"/>
        </xdr:cNvSpPr>
      </xdr:nvSpPr>
      <xdr:spPr bwMode="auto">
        <a:xfrm>
          <a:off x="1262062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78</xdr:row>
      <xdr:rowOff>76200</xdr:rowOff>
    </xdr:from>
    <xdr:to>
      <xdr:col>24</xdr:col>
      <xdr:colOff>85725</xdr:colOff>
      <xdr:row>79</xdr:row>
      <xdr:rowOff>0</xdr:rowOff>
    </xdr:to>
    <xdr:sp macro="" textlink="">
      <xdr:nvSpPr>
        <xdr:cNvPr id="150959" name="Oval 436"/>
        <xdr:cNvSpPr>
          <a:spLocks noChangeArrowheads="1"/>
        </xdr:cNvSpPr>
      </xdr:nvSpPr>
      <xdr:spPr bwMode="auto">
        <a:xfrm>
          <a:off x="16459200" y="13449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76200</xdr:rowOff>
    </xdr:from>
    <xdr:to>
      <xdr:col>25</xdr:col>
      <xdr:colOff>200025</xdr:colOff>
      <xdr:row>79</xdr:row>
      <xdr:rowOff>114300</xdr:rowOff>
    </xdr:to>
    <xdr:sp macro="" textlink="">
      <xdr:nvSpPr>
        <xdr:cNvPr id="11701" name="公債費以外該当値テキスト"/>
        <xdr:cNvSpPr txBox="1">
          <a:spLocks noChangeArrowheads="1"/>
        </xdr:cNvSpPr>
      </xdr:nvSpPr>
      <xdr:spPr bwMode="auto">
        <a:xfrm>
          <a:off x="1660207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79.9</a:t>
          </a:r>
        </a:p>
      </xdr:txBody>
    </xdr:sp>
    <xdr:clientData/>
  </xdr:twoCellAnchor>
  <xdr:twoCellAnchor>
    <xdr:from>
      <xdr:col>22</xdr:col>
      <xdr:colOff>514350</xdr:colOff>
      <xdr:row>78</xdr:row>
      <xdr:rowOff>47625</xdr:rowOff>
    </xdr:from>
    <xdr:to>
      <xdr:col>22</xdr:col>
      <xdr:colOff>619125</xdr:colOff>
      <xdr:row>78</xdr:row>
      <xdr:rowOff>142875</xdr:rowOff>
    </xdr:to>
    <xdr:sp macro="" textlink="">
      <xdr:nvSpPr>
        <xdr:cNvPr id="150961" name="Oval 438"/>
        <xdr:cNvSpPr>
          <a:spLocks noChangeArrowheads="1"/>
        </xdr:cNvSpPr>
      </xdr:nvSpPr>
      <xdr:spPr bwMode="auto">
        <a:xfrm>
          <a:off x="15621000" y="1342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161925</xdr:rowOff>
    </xdr:from>
    <xdr:to>
      <xdr:col>23</xdr:col>
      <xdr:colOff>228600</xdr:colOff>
      <xdr:row>80</xdr:row>
      <xdr:rowOff>28575</xdr:rowOff>
    </xdr:to>
    <xdr:sp macro="" textlink="">
      <xdr:nvSpPr>
        <xdr:cNvPr id="11703" name="Text Box 439"/>
        <xdr:cNvSpPr txBox="1">
          <a:spLocks noChangeArrowheads="1"/>
        </xdr:cNvSpPr>
      </xdr:nvSpPr>
      <xdr:spPr bwMode="auto">
        <a:xfrm>
          <a:off x="15287625" y="1353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78.6</a:t>
          </a:r>
        </a:p>
      </xdr:txBody>
    </xdr:sp>
    <xdr:clientData/>
  </xdr:twoCellAnchor>
  <xdr:twoCellAnchor>
    <xdr:from>
      <xdr:col>21</xdr:col>
      <xdr:colOff>314325</xdr:colOff>
      <xdr:row>77</xdr:row>
      <xdr:rowOff>133350</xdr:rowOff>
    </xdr:from>
    <xdr:to>
      <xdr:col>21</xdr:col>
      <xdr:colOff>409575</xdr:colOff>
      <xdr:row>78</xdr:row>
      <xdr:rowOff>66675</xdr:rowOff>
    </xdr:to>
    <xdr:sp macro="" textlink="">
      <xdr:nvSpPr>
        <xdr:cNvPr id="150963" name="Oval 440"/>
        <xdr:cNvSpPr>
          <a:spLocks noChangeArrowheads="1"/>
        </xdr:cNvSpPr>
      </xdr:nvSpPr>
      <xdr:spPr bwMode="auto">
        <a:xfrm>
          <a:off x="14735175" y="13335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76200</xdr:rowOff>
    </xdr:from>
    <xdr:to>
      <xdr:col>22</xdr:col>
      <xdr:colOff>57150</xdr:colOff>
      <xdr:row>79</xdr:row>
      <xdr:rowOff>114300</xdr:rowOff>
    </xdr:to>
    <xdr:sp macro="" textlink="">
      <xdr:nvSpPr>
        <xdr:cNvPr id="11705" name="Text Box 441"/>
        <xdr:cNvSpPr txBox="1">
          <a:spLocks noChangeArrowheads="1"/>
        </xdr:cNvSpPr>
      </xdr:nvSpPr>
      <xdr:spPr bwMode="auto">
        <a:xfrm>
          <a:off x="144018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75.2</a:t>
          </a:r>
        </a:p>
      </xdr:txBody>
    </xdr:sp>
    <xdr:clientData/>
  </xdr:twoCellAnchor>
  <xdr:twoCellAnchor>
    <xdr:from>
      <xdr:col>20</xdr:col>
      <xdr:colOff>104775</xdr:colOff>
      <xdr:row>78</xdr:row>
      <xdr:rowOff>38100</xdr:rowOff>
    </xdr:from>
    <xdr:to>
      <xdr:col>20</xdr:col>
      <xdr:colOff>209550</xdr:colOff>
      <xdr:row>78</xdr:row>
      <xdr:rowOff>142875</xdr:rowOff>
    </xdr:to>
    <xdr:sp macro="" textlink="">
      <xdr:nvSpPr>
        <xdr:cNvPr id="150965" name="Oval 442"/>
        <xdr:cNvSpPr>
          <a:spLocks noChangeArrowheads="1"/>
        </xdr:cNvSpPr>
      </xdr:nvSpPr>
      <xdr:spPr bwMode="auto">
        <a:xfrm>
          <a:off x="13839825"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152400</xdr:rowOff>
    </xdr:from>
    <xdr:to>
      <xdr:col>20</xdr:col>
      <xdr:colOff>542925</xdr:colOff>
      <xdr:row>80</xdr:row>
      <xdr:rowOff>19050</xdr:rowOff>
    </xdr:to>
    <xdr:sp macro="" textlink="">
      <xdr:nvSpPr>
        <xdr:cNvPr id="11707" name="Text Box 443"/>
        <xdr:cNvSpPr txBox="1">
          <a:spLocks noChangeArrowheads="1"/>
        </xdr:cNvSpPr>
      </xdr:nvSpPr>
      <xdr:spPr bwMode="auto">
        <a:xfrm>
          <a:off x="13515975"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78.4</a:t>
          </a:r>
        </a:p>
      </xdr:txBody>
    </xdr:sp>
    <xdr:clientData/>
  </xdr:twoCellAnchor>
  <xdr:twoCellAnchor>
    <xdr:from>
      <xdr:col>18</xdr:col>
      <xdr:colOff>590550</xdr:colOff>
      <xdr:row>78</xdr:row>
      <xdr:rowOff>66675</xdr:rowOff>
    </xdr:from>
    <xdr:to>
      <xdr:col>19</xdr:col>
      <xdr:colOff>9525</xdr:colOff>
      <xdr:row>78</xdr:row>
      <xdr:rowOff>161925</xdr:rowOff>
    </xdr:to>
    <xdr:sp macro="" textlink="">
      <xdr:nvSpPr>
        <xdr:cNvPr id="150967" name="Oval 444"/>
        <xdr:cNvSpPr>
          <a:spLocks noChangeArrowheads="1"/>
        </xdr:cNvSpPr>
      </xdr:nvSpPr>
      <xdr:spPr bwMode="auto">
        <a:xfrm>
          <a:off x="12954000" y="1343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9525</xdr:rowOff>
    </xdr:from>
    <xdr:to>
      <xdr:col>19</xdr:col>
      <xdr:colOff>333375</xdr:colOff>
      <xdr:row>80</xdr:row>
      <xdr:rowOff>47625</xdr:rowOff>
    </xdr:to>
    <xdr:sp macro="" textlink="">
      <xdr:nvSpPr>
        <xdr:cNvPr id="11709" name="Text Box 445"/>
        <xdr:cNvSpPr txBox="1">
          <a:spLocks noChangeArrowheads="1"/>
        </xdr:cNvSpPr>
      </xdr:nvSpPr>
      <xdr:spPr bwMode="auto">
        <a:xfrm>
          <a:off x="1262062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3841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3841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3841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新潟県湯沢町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38417"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38418"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38420"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38422"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8423"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38424"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38427"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8431"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8432"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8433"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8434"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8435"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8436"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8437"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8438"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8440"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38442"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38444"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38446"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38448"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38450"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38452"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38454"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845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28575</xdr:rowOff>
    </xdr:from>
    <xdr:to>
      <xdr:col>4</xdr:col>
      <xdr:colOff>1114425</xdr:colOff>
      <xdr:row>19</xdr:row>
      <xdr:rowOff>133350</xdr:rowOff>
    </xdr:to>
    <xdr:sp macro="" textlink="">
      <xdr:nvSpPr>
        <xdr:cNvPr id="138457" name="Line 46"/>
        <xdr:cNvSpPr>
          <a:spLocks noChangeShapeType="1"/>
        </xdr:cNvSpPr>
      </xdr:nvSpPr>
      <xdr:spPr bwMode="auto">
        <a:xfrm flipV="1">
          <a:off x="5648325" y="1962150"/>
          <a:ext cx="0" cy="14763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133350</xdr:rowOff>
    </xdr:from>
    <xdr:to>
      <xdr:col>5</xdr:col>
      <xdr:colOff>838200</xdr:colOff>
      <xdr:row>21</xdr:row>
      <xdr:rowOff>0</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76,106</a:t>
          </a:r>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138459" name="Line 48"/>
        <xdr:cNvSpPr>
          <a:spLocks noChangeShapeType="1"/>
        </xdr:cNvSpPr>
      </xdr:nvSpPr>
      <xdr:spPr bwMode="auto">
        <a:xfrm>
          <a:off x="5562600" y="343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142875</xdr:rowOff>
    </xdr:from>
    <xdr:to>
      <xdr:col>5</xdr:col>
      <xdr:colOff>838200</xdr:colOff>
      <xdr:row>11</xdr:row>
      <xdr:rowOff>9525</xdr:rowOff>
    </xdr:to>
    <xdr:sp macro="" textlink="">
      <xdr:nvSpPr>
        <xdr:cNvPr id="12337" name="人口1人当たり決算額の推移最大値テキスト130"/>
        <xdr:cNvSpPr txBox="1">
          <a:spLocks noChangeArrowheads="1"/>
        </xdr:cNvSpPr>
      </xdr:nvSpPr>
      <xdr:spPr bwMode="auto">
        <a:xfrm>
          <a:off x="5743575" y="173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211,023</a:t>
          </a:r>
        </a:p>
      </xdr:txBody>
    </xdr:sp>
    <xdr:clientData/>
  </xdr:twoCellAnchor>
  <xdr:twoCellAnchor>
    <xdr:from>
      <xdr:col>4</xdr:col>
      <xdr:colOff>1028700</xdr:colOff>
      <xdr:row>11</xdr:row>
      <xdr:rowOff>28575</xdr:rowOff>
    </xdr:from>
    <xdr:to>
      <xdr:col>5</xdr:col>
      <xdr:colOff>76200</xdr:colOff>
      <xdr:row>11</xdr:row>
      <xdr:rowOff>28575</xdr:rowOff>
    </xdr:to>
    <xdr:sp macro="" textlink="">
      <xdr:nvSpPr>
        <xdr:cNvPr id="138461" name="Line 50"/>
        <xdr:cNvSpPr>
          <a:spLocks noChangeShapeType="1"/>
        </xdr:cNvSpPr>
      </xdr:nvSpPr>
      <xdr:spPr bwMode="auto">
        <a:xfrm>
          <a:off x="5562600" y="1962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152400</xdr:rowOff>
    </xdr:from>
    <xdr:to>
      <xdr:col>4</xdr:col>
      <xdr:colOff>1114425</xdr:colOff>
      <xdr:row>16</xdr:row>
      <xdr:rowOff>9525</xdr:rowOff>
    </xdr:to>
    <xdr:sp macro="" textlink="">
      <xdr:nvSpPr>
        <xdr:cNvPr id="138462" name="Line 51"/>
        <xdr:cNvSpPr>
          <a:spLocks noChangeShapeType="1"/>
        </xdr:cNvSpPr>
      </xdr:nvSpPr>
      <xdr:spPr bwMode="auto">
        <a:xfrm>
          <a:off x="5000625" y="277177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161925</xdr:rowOff>
    </xdr:from>
    <xdr:to>
      <xdr:col>5</xdr:col>
      <xdr:colOff>838200</xdr:colOff>
      <xdr:row>17</xdr:row>
      <xdr:rowOff>28575</xdr:rowOff>
    </xdr:to>
    <xdr:sp macro="" textlink="">
      <xdr:nvSpPr>
        <xdr:cNvPr id="12340" name="人口1人当たり決算額の推移平均値テキスト130"/>
        <xdr:cNvSpPr txBox="1">
          <a:spLocks noChangeArrowheads="1"/>
        </xdr:cNvSpPr>
      </xdr:nvSpPr>
      <xdr:spPr bwMode="auto">
        <a:xfrm>
          <a:off x="57435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131,102</a:t>
          </a:r>
        </a:p>
      </xdr:txBody>
    </xdr:sp>
    <xdr:clientData/>
  </xdr:twoCellAnchor>
  <xdr:twoCellAnchor>
    <xdr:from>
      <xdr:col>4</xdr:col>
      <xdr:colOff>1066800</xdr:colOff>
      <xdr:row>15</xdr:row>
      <xdr:rowOff>161925</xdr:rowOff>
    </xdr:from>
    <xdr:to>
      <xdr:col>5</xdr:col>
      <xdr:colOff>38100</xdr:colOff>
      <xdr:row>16</xdr:row>
      <xdr:rowOff>95250</xdr:rowOff>
    </xdr:to>
    <xdr:sp macro="" textlink="">
      <xdr:nvSpPr>
        <xdr:cNvPr id="138464" name="AutoShape 53"/>
        <xdr:cNvSpPr>
          <a:spLocks noChangeArrowheads="1"/>
        </xdr:cNvSpPr>
      </xdr:nvSpPr>
      <xdr:spPr bwMode="auto">
        <a:xfrm>
          <a:off x="56007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152400</xdr:rowOff>
    </xdr:from>
    <xdr:to>
      <xdr:col>4</xdr:col>
      <xdr:colOff>466725</xdr:colOff>
      <xdr:row>16</xdr:row>
      <xdr:rowOff>9525</xdr:rowOff>
    </xdr:to>
    <xdr:sp macro="" textlink="">
      <xdr:nvSpPr>
        <xdr:cNvPr id="138465" name="Line 54"/>
        <xdr:cNvSpPr>
          <a:spLocks noChangeShapeType="1"/>
        </xdr:cNvSpPr>
      </xdr:nvSpPr>
      <xdr:spPr bwMode="auto">
        <a:xfrm flipV="1">
          <a:off x="4305300" y="27717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161925</xdr:rowOff>
    </xdr:from>
    <xdr:to>
      <xdr:col>4</xdr:col>
      <xdr:colOff>523875</xdr:colOff>
      <xdr:row>16</xdr:row>
      <xdr:rowOff>95250</xdr:rowOff>
    </xdr:to>
    <xdr:sp macro="" textlink="">
      <xdr:nvSpPr>
        <xdr:cNvPr id="138466" name="AutoShape 55"/>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131,209</a:t>
          </a:r>
        </a:p>
      </xdr:txBody>
    </xdr:sp>
    <xdr:clientData/>
  </xdr:twoCellAnchor>
  <xdr:twoCellAnchor>
    <xdr:from>
      <xdr:col>3</xdr:col>
      <xdr:colOff>209550</xdr:colOff>
      <xdr:row>15</xdr:row>
      <xdr:rowOff>95250</xdr:rowOff>
    </xdr:from>
    <xdr:to>
      <xdr:col>3</xdr:col>
      <xdr:colOff>904875</xdr:colOff>
      <xdr:row>16</xdr:row>
      <xdr:rowOff>9525</xdr:rowOff>
    </xdr:to>
    <xdr:sp macro="" textlink="">
      <xdr:nvSpPr>
        <xdr:cNvPr id="138468" name="Line 57"/>
        <xdr:cNvSpPr>
          <a:spLocks noChangeShapeType="1"/>
        </xdr:cNvSpPr>
      </xdr:nvSpPr>
      <xdr:spPr bwMode="auto">
        <a:xfrm>
          <a:off x="3609975" y="2714625"/>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19050</xdr:rowOff>
    </xdr:from>
    <xdr:to>
      <xdr:col>3</xdr:col>
      <xdr:colOff>952500</xdr:colOff>
      <xdr:row>16</xdr:row>
      <xdr:rowOff>123825</xdr:rowOff>
    </xdr:to>
    <xdr:sp macro="" textlink="">
      <xdr:nvSpPr>
        <xdr:cNvPr id="138469" name="AutoShape 58"/>
        <xdr:cNvSpPr>
          <a:spLocks noChangeArrowheads="1"/>
        </xdr:cNvSpPr>
      </xdr:nvSpPr>
      <xdr:spPr bwMode="auto">
        <a:xfrm>
          <a:off x="4257675" y="28098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133350</xdr:rowOff>
    </xdr:from>
    <xdr:to>
      <xdr:col>4</xdr:col>
      <xdr:colOff>152400</xdr:colOff>
      <xdr:row>18</xdr:row>
      <xdr:rowOff>0</xdr:rowOff>
    </xdr:to>
    <xdr:sp macro="" textlink="">
      <xdr:nvSpPr>
        <xdr:cNvPr id="12347" name="Text Box 59"/>
        <xdr:cNvSpPr txBox="1">
          <a:spLocks noChangeArrowheads="1"/>
        </xdr:cNvSpPr>
      </xdr:nvSpPr>
      <xdr:spPr bwMode="auto">
        <a:xfrm>
          <a:off x="3924300"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128,962</a:t>
          </a:r>
        </a:p>
      </xdr:txBody>
    </xdr:sp>
    <xdr:clientData/>
  </xdr:twoCellAnchor>
  <xdr:twoCellAnchor>
    <xdr:from>
      <xdr:col>2</xdr:col>
      <xdr:colOff>638175</xdr:colOff>
      <xdr:row>15</xdr:row>
      <xdr:rowOff>38100</xdr:rowOff>
    </xdr:from>
    <xdr:to>
      <xdr:col>3</xdr:col>
      <xdr:colOff>209550</xdr:colOff>
      <xdr:row>15</xdr:row>
      <xdr:rowOff>95250</xdr:rowOff>
    </xdr:to>
    <xdr:sp macro="" textlink="">
      <xdr:nvSpPr>
        <xdr:cNvPr id="138471" name="Line 60"/>
        <xdr:cNvSpPr>
          <a:spLocks noChangeShapeType="1"/>
        </xdr:cNvSpPr>
      </xdr:nvSpPr>
      <xdr:spPr bwMode="auto">
        <a:xfrm>
          <a:off x="2905125" y="265747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38100</xdr:rowOff>
    </xdr:from>
    <xdr:to>
      <xdr:col>3</xdr:col>
      <xdr:colOff>257175</xdr:colOff>
      <xdr:row>16</xdr:row>
      <xdr:rowOff>133350</xdr:rowOff>
    </xdr:to>
    <xdr:sp macro="" textlink="">
      <xdr:nvSpPr>
        <xdr:cNvPr id="138472" name="AutoShape 61"/>
        <xdr:cNvSpPr>
          <a:spLocks noChangeArrowheads="1"/>
        </xdr:cNvSpPr>
      </xdr:nvSpPr>
      <xdr:spPr bwMode="auto">
        <a:xfrm>
          <a:off x="3552825" y="2828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152400</xdr:rowOff>
    </xdr:from>
    <xdr:to>
      <xdr:col>3</xdr:col>
      <xdr:colOff>590550</xdr:colOff>
      <xdr:row>18</xdr:row>
      <xdr:rowOff>19050</xdr:rowOff>
    </xdr:to>
    <xdr:sp macro="" textlink="">
      <xdr:nvSpPr>
        <xdr:cNvPr id="12350" name="Text Box 62"/>
        <xdr:cNvSpPr txBox="1">
          <a:spLocks noChangeArrowheads="1"/>
        </xdr:cNvSpPr>
      </xdr:nvSpPr>
      <xdr:spPr bwMode="auto">
        <a:xfrm>
          <a:off x="32289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127,465</a:t>
          </a:r>
        </a:p>
      </xdr:txBody>
    </xdr:sp>
    <xdr:clientData/>
  </xdr:twoCellAnchor>
  <xdr:twoCellAnchor>
    <xdr:from>
      <xdr:col>2</xdr:col>
      <xdr:colOff>590550</xdr:colOff>
      <xdr:row>16</xdr:row>
      <xdr:rowOff>19050</xdr:rowOff>
    </xdr:from>
    <xdr:to>
      <xdr:col>2</xdr:col>
      <xdr:colOff>695325</xdr:colOff>
      <xdr:row>16</xdr:row>
      <xdr:rowOff>123825</xdr:rowOff>
    </xdr:to>
    <xdr:sp macro="" textlink="">
      <xdr:nvSpPr>
        <xdr:cNvPr id="138474" name="AutoShape 63"/>
        <xdr:cNvSpPr>
          <a:spLocks noChangeArrowheads="1"/>
        </xdr:cNvSpPr>
      </xdr:nvSpPr>
      <xdr:spPr bwMode="auto">
        <a:xfrm>
          <a:off x="2857500" y="2809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133350</xdr:rowOff>
    </xdr:from>
    <xdr:to>
      <xdr:col>2</xdr:col>
      <xdr:colOff>1019175</xdr:colOff>
      <xdr:row>18</xdr:row>
      <xdr:rowOff>0</xdr:rowOff>
    </xdr:to>
    <xdr:sp macro="" textlink="">
      <xdr:nvSpPr>
        <xdr:cNvPr id="12352" name="Text Box 64"/>
        <xdr:cNvSpPr txBox="1">
          <a:spLocks noChangeArrowheads="1"/>
        </xdr:cNvSpPr>
      </xdr:nvSpPr>
      <xdr:spPr bwMode="auto">
        <a:xfrm>
          <a:off x="25241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128,696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15</xdr:row>
      <xdr:rowOff>123825</xdr:rowOff>
    </xdr:from>
    <xdr:to>
      <xdr:col>5</xdr:col>
      <xdr:colOff>38100</xdr:colOff>
      <xdr:row>16</xdr:row>
      <xdr:rowOff>57150</xdr:rowOff>
    </xdr:to>
    <xdr:sp macro="" textlink="">
      <xdr:nvSpPr>
        <xdr:cNvPr id="138481" name="Oval 70"/>
        <xdr:cNvSpPr>
          <a:spLocks noChangeArrowheads="1"/>
        </xdr:cNvSpPr>
      </xdr:nvSpPr>
      <xdr:spPr bwMode="auto">
        <a:xfrm>
          <a:off x="5600700" y="274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0</xdr:rowOff>
    </xdr:from>
    <xdr:to>
      <xdr:col>5</xdr:col>
      <xdr:colOff>838200</xdr:colOff>
      <xdr:row>16</xdr:row>
      <xdr:rowOff>38100</xdr:rowOff>
    </xdr:to>
    <xdr:sp macro="" textlink="">
      <xdr:nvSpPr>
        <xdr:cNvPr id="12359" name="人口1人当たり決算額の推移該当値テキスト130"/>
        <xdr:cNvSpPr txBox="1">
          <a:spLocks noChangeArrowheads="1"/>
        </xdr:cNvSpPr>
      </xdr:nvSpPr>
      <xdr:spPr bwMode="auto">
        <a:xfrm>
          <a:off x="57435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134,732</a:t>
          </a:r>
        </a:p>
      </xdr:txBody>
    </xdr:sp>
    <xdr:clientData/>
  </xdr:twoCellAnchor>
  <xdr:twoCellAnchor>
    <xdr:from>
      <xdr:col>4</xdr:col>
      <xdr:colOff>419100</xdr:colOff>
      <xdr:row>15</xdr:row>
      <xdr:rowOff>95250</xdr:rowOff>
    </xdr:from>
    <xdr:to>
      <xdr:col>4</xdr:col>
      <xdr:colOff>523875</xdr:colOff>
      <xdr:row>16</xdr:row>
      <xdr:rowOff>28575</xdr:rowOff>
    </xdr:to>
    <xdr:sp macro="" textlink="">
      <xdr:nvSpPr>
        <xdr:cNvPr id="138483" name="Oval 72"/>
        <xdr:cNvSpPr>
          <a:spLocks noChangeArrowheads="1"/>
        </xdr:cNvSpPr>
      </xdr:nvSpPr>
      <xdr:spPr bwMode="auto">
        <a:xfrm>
          <a:off x="4953000" y="2714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66675</xdr:rowOff>
    </xdr:from>
    <xdr:to>
      <xdr:col>4</xdr:col>
      <xdr:colOff>819150</xdr:colOff>
      <xdr:row>15</xdr:row>
      <xdr:rowOff>104775</xdr:rowOff>
    </xdr:to>
    <xdr:sp macro="" textlink="">
      <xdr:nvSpPr>
        <xdr:cNvPr id="12361" name="Text Box 73"/>
        <xdr:cNvSpPr txBox="1">
          <a:spLocks noChangeArrowheads="1"/>
        </xdr:cNvSpPr>
      </xdr:nvSpPr>
      <xdr:spPr bwMode="auto">
        <a:xfrm>
          <a:off x="4619625" y="251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137,332</a:t>
          </a:r>
        </a:p>
      </xdr:txBody>
    </xdr:sp>
    <xdr:clientData/>
  </xdr:twoCellAnchor>
  <xdr:twoCellAnchor>
    <xdr:from>
      <xdr:col>3</xdr:col>
      <xdr:colOff>857250</xdr:colOff>
      <xdr:row>15</xdr:row>
      <xdr:rowOff>123825</xdr:rowOff>
    </xdr:from>
    <xdr:to>
      <xdr:col>3</xdr:col>
      <xdr:colOff>952500</xdr:colOff>
      <xdr:row>16</xdr:row>
      <xdr:rowOff>57150</xdr:rowOff>
    </xdr:to>
    <xdr:sp macro="" textlink="">
      <xdr:nvSpPr>
        <xdr:cNvPr id="138485" name="Oval 74"/>
        <xdr:cNvSpPr>
          <a:spLocks noChangeArrowheads="1"/>
        </xdr:cNvSpPr>
      </xdr:nvSpPr>
      <xdr:spPr bwMode="auto">
        <a:xfrm>
          <a:off x="4257675" y="27432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95250</xdr:rowOff>
    </xdr:from>
    <xdr:to>
      <xdr:col>4</xdr:col>
      <xdr:colOff>152400</xdr:colOff>
      <xdr:row>15</xdr:row>
      <xdr:rowOff>133350</xdr:rowOff>
    </xdr:to>
    <xdr:sp macro="" textlink="">
      <xdr:nvSpPr>
        <xdr:cNvPr id="12363" name="Text Box 75"/>
        <xdr:cNvSpPr txBox="1">
          <a:spLocks noChangeArrowheads="1"/>
        </xdr:cNvSpPr>
      </xdr:nvSpPr>
      <xdr:spPr bwMode="auto">
        <a:xfrm>
          <a:off x="39243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134,772</a:t>
          </a:r>
        </a:p>
      </xdr:txBody>
    </xdr:sp>
    <xdr:clientData/>
  </xdr:twoCellAnchor>
  <xdr:twoCellAnchor>
    <xdr:from>
      <xdr:col>3</xdr:col>
      <xdr:colOff>152400</xdr:colOff>
      <xdr:row>15</xdr:row>
      <xdr:rowOff>47625</xdr:rowOff>
    </xdr:from>
    <xdr:to>
      <xdr:col>3</xdr:col>
      <xdr:colOff>257175</xdr:colOff>
      <xdr:row>15</xdr:row>
      <xdr:rowOff>142875</xdr:rowOff>
    </xdr:to>
    <xdr:sp macro="" textlink="">
      <xdr:nvSpPr>
        <xdr:cNvPr id="138487" name="Oval 76"/>
        <xdr:cNvSpPr>
          <a:spLocks noChangeArrowheads="1"/>
        </xdr:cNvSpPr>
      </xdr:nvSpPr>
      <xdr:spPr bwMode="auto">
        <a:xfrm>
          <a:off x="3552825" y="2667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9525</xdr:rowOff>
    </xdr:from>
    <xdr:to>
      <xdr:col>3</xdr:col>
      <xdr:colOff>590550</xdr:colOff>
      <xdr:row>15</xdr:row>
      <xdr:rowOff>47625</xdr:rowOff>
    </xdr:to>
    <xdr:sp macro="" textlink="">
      <xdr:nvSpPr>
        <xdr:cNvPr id="12365" name="Text Box 77"/>
        <xdr:cNvSpPr txBox="1">
          <a:spLocks noChangeArrowheads="1"/>
        </xdr:cNvSpPr>
      </xdr:nvSpPr>
      <xdr:spPr bwMode="auto">
        <a:xfrm>
          <a:off x="32289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142,276</a:t>
          </a:r>
        </a:p>
      </xdr:txBody>
    </xdr:sp>
    <xdr:clientData/>
  </xdr:twoCellAnchor>
  <xdr:twoCellAnchor>
    <xdr:from>
      <xdr:col>2</xdr:col>
      <xdr:colOff>590550</xdr:colOff>
      <xdr:row>14</xdr:row>
      <xdr:rowOff>161925</xdr:rowOff>
    </xdr:from>
    <xdr:to>
      <xdr:col>2</xdr:col>
      <xdr:colOff>695325</xdr:colOff>
      <xdr:row>15</xdr:row>
      <xdr:rowOff>95250</xdr:rowOff>
    </xdr:to>
    <xdr:sp macro="" textlink="">
      <xdr:nvSpPr>
        <xdr:cNvPr id="138489" name="Oval 78"/>
        <xdr:cNvSpPr>
          <a:spLocks noChangeArrowheads="1"/>
        </xdr:cNvSpPr>
      </xdr:nvSpPr>
      <xdr:spPr bwMode="auto">
        <a:xfrm>
          <a:off x="2857500" y="2609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133350</xdr:rowOff>
    </xdr:from>
    <xdr:to>
      <xdr:col>2</xdr:col>
      <xdr:colOff>1019175</xdr:colOff>
      <xdr:row>15</xdr:row>
      <xdr:rowOff>0</xdr:rowOff>
    </xdr:to>
    <xdr:sp macro="" textlink="">
      <xdr:nvSpPr>
        <xdr:cNvPr id="12367" name="Text Box 79"/>
        <xdr:cNvSpPr txBox="1">
          <a:spLocks noChangeArrowheads="1"/>
        </xdr:cNvSpPr>
      </xdr:nvSpPr>
      <xdr:spPr bwMode="auto">
        <a:xfrm>
          <a:off x="2524125"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147,228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38492"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38496"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38497"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38498"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38499"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38500"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38501"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38502"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8503"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38505"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38506"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38508"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38510"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38512"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38514"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38516"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851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133350</xdr:rowOff>
    </xdr:from>
    <xdr:to>
      <xdr:col>4</xdr:col>
      <xdr:colOff>1114425</xdr:colOff>
      <xdr:row>37</xdr:row>
      <xdr:rowOff>228600</xdr:rowOff>
    </xdr:to>
    <xdr:sp macro="" textlink="">
      <xdr:nvSpPr>
        <xdr:cNvPr id="138519" name="Line 108"/>
        <xdr:cNvSpPr>
          <a:spLocks noChangeShapeType="1"/>
        </xdr:cNvSpPr>
      </xdr:nvSpPr>
      <xdr:spPr bwMode="auto">
        <a:xfrm flipV="1">
          <a:off x="5648325" y="6057900"/>
          <a:ext cx="0" cy="12954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228600</xdr:rowOff>
    </xdr:from>
    <xdr:to>
      <xdr:col>5</xdr:col>
      <xdr:colOff>838200</xdr:colOff>
      <xdr:row>38</xdr:row>
      <xdr:rowOff>95250</xdr:rowOff>
    </xdr:to>
    <xdr:sp macro="" textlink="">
      <xdr:nvSpPr>
        <xdr:cNvPr id="12397" name="人口1人当たり決算額の推移最小値テキスト445"/>
        <xdr:cNvSpPr txBox="1">
          <a:spLocks noChangeArrowheads="1"/>
        </xdr:cNvSpPr>
      </xdr:nvSpPr>
      <xdr:spPr bwMode="auto">
        <a:xfrm>
          <a:off x="574357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10,421</a:t>
          </a:r>
        </a:p>
      </xdr:txBody>
    </xdr:sp>
    <xdr:clientData/>
  </xdr:twoCellAnchor>
  <xdr:twoCellAnchor>
    <xdr:from>
      <xdr:col>4</xdr:col>
      <xdr:colOff>1028700</xdr:colOff>
      <xdr:row>37</xdr:row>
      <xdr:rowOff>228600</xdr:rowOff>
    </xdr:from>
    <xdr:to>
      <xdr:col>5</xdr:col>
      <xdr:colOff>76200</xdr:colOff>
      <xdr:row>37</xdr:row>
      <xdr:rowOff>228600</xdr:rowOff>
    </xdr:to>
    <xdr:sp macro="" textlink="">
      <xdr:nvSpPr>
        <xdr:cNvPr id="138521" name="Line 110"/>
        <xdr:cNvSpPr>
          <a:spLocks noChangeShapeType="1"/>
        </xdr:cNvSpPr>
      </xdr:nvSpPr>
      <xdr:spPr bwMode="auto">
        <a:xfrm>
          <a:off x="5562600" y="735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76200</xdr:rowOff>
    </xdr:from>
    <xdr:to>
      <xdr:col>5</xdr:col>
      <xdr:colOff>838200</xdr:colOff>
      <xdr:row>33</xdr:row>
      <xdr:rowOff>114300</xdr:rowOff>
    </xdr:to>
    <xdr:sp macro="" textlink="">
      <xdr:nvSpPr>
        <xdr:cNvPr id="12399" name="人口1人当たり決算額の推移最大値テキスト445"/>
        <xdr:cNvSpPr txBox="1">
          <a:spLocks noChangeArrowheads="1"/>
        </xdr:cNvSpPr>
      </xdr:nvSpPr>
      <xdr:spPr bwMode="auto">
        <a:xfrm>
          <a:off x="57435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78,648</a:t>
          </a:r>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138523" name="Line 112"/>
        <xdr:cNvSpPr>
          <a:spLocks noChangeShapeType="1"/>
        </xdr:cNvSpPr>
      </xdr:nvSpPr>
      <xdr:spPr bwMode="auto">
        <a:xfrm>
          <a:off x="5562600" y="605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9525</xdr:rowOff>
    </xdr:from>
    <xdr:to>
      <xdr:col>4</xdr:col>
      <xdr:colOff>1114425</xdr:colOff>
      <xdr:row>37</xdr:row>
      <xdr:rowOff>85725</xdr:rowOff>
    </xdr:to>
    <xdr:sp macro="" textlink="">
      <xdr:nvSpPr>
        <xdr:cNvPr id="138524" name="Line 113"/>
        <xdr:cNvSpPr>
          <a:spLocks noChangeShapeType="1"/>
        </xdr:cNvSpPr>
      </xdr:nvSpPr>
      <xdr:spPr bwMode="auto">
        <a:xfrm>
          <a:off x="5000625" y="713422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57150</xdr:rowOff>
    </xdr:from>
    <xdr:to>
      <xdr:col>5</xdr:col>
      <xdr:colOff>838200</xdr:colOff>
      <xdr:row>35</xdr:row>
      <xdr:rowOff>266700</xdr:rowOff>
    </xdr:to>
    <xdr:sp macro="" textlink="">
      <xdr:nvSpPr>
        <xdr:cNvPr id="12402" name="人口1人当たり決算額の推移平均値テキスト445"/>
        <xdr:cNvSpPr txBox="1">
          <a:spLocks noChangeArrowheads="1"/>
        </xdr:cNvSpPr>
      </xdr:nvSpPr>
      <xdr:spPr bwMode="auto">
        <a:xfrm>
          <a:off x="57435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37,436</a:t>
          </a:r>
        </a:p>
      </xdr:txBody>
    </xdr:sp>
    <xdr:clientData/>
  </xdr:twoCellAnchor>
  <xdr:twoCellAnchor>
    <xdr:from>
      <xdr:col>4</xdr:col>
      <xdr:colOff>1066800</xdr:colOff>
      <xdr:row>35</xdr:row>
      <xdr:rowOff>180975</xdr:rowOff>
    </xdr:from>
    <xdr:to>
      <xdr:col>5</xdr:col>
      <xdr:colOff>38100</xdr:colOff>
      <xdr:row>35</xdr:row>
      <xdr:rowOff>285750</xdr:rowOff>
    </xdr:to>
    <xdr:sp macro="" textlink="">
      <xdr:nvSpPr>
        <xdr:cNvPr id="138526" name="AutoShape 115"/>
        <xdr:cNvSpPr>
          <a:spLocks noChangeArrowheads="1"/>
        </xdr:cNvSpPr>
      </xdr:nvSpPr>
      <xdr:spPr bwMode="auto">
        <a:xfrm>
          <a:off x="5600700" y="6791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152400</xdr:rowOff>
    </xdr:from>
    <xdr:to>
      <xdr:col>4</xdr:col>
      <xdr:colOff>466725</xdr:colOff>
      <xdr:row>37</xdr:row>
      <xdr:rowOff>9525</xdr:rowOff>
    </xdr:to>
    <xdr:sp macro="" textlink="">
      <xdr:nvSpPr>
        <xdr:cNvPr id="138527" name="Line 116"/>
        <xdr:cNvSpPr>
          <a:spLocks noChangeShapeType="1"/>
        </xdr:cNvSpPr>
      </xdr:nvSpPr>
      <xdr:spPr bwMode="auto">
        <a:xfrm>
          <a:off x="4305300" y="71056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161925</xdr:rowOff>
    </xdr:from>
    <xdr:to>
      <xdr:col>4</xdr:col>
      <xdr:colOff>523875</xdr:colOff>
      <xdr:row>35</xdr:row>
      <xdr:rowOff>266700</xdr:rowOff>
    </xdr:to>
    <xdr:sp macro="" textlink="">
      <xdr:nvSpPr>
        <xdr:cNvPr id="138528" name="AutoShape 117"/>
        <xdr:cNvSpPr>
          <a:spLocks noChangeArrowheads="1"/>
        </xdr:cNvSpPr>
      </xdr:nvSpPr>
      <xdr:spPr bwMode="auto">
        <a:xfrm>
          <a:off x="4953000" y="677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304800</xdr:rowOff>
    </xdr:from>
    <xdr:to>
      <xdr:col>4</xdr:col>
      <xdr:colOff>819150</xdr:colOff>
      <xdr:row>35</xdr:row>
      <xdr:rowOff>171450</xdr:rowOff>
    </xdr:to>
    <xdr:sp macro="" textlink="">
      <xdr:nvSpPr>
        <xdr:cNvPr id="12406" name="Text Box 118"/>
        <xdr:cNvSpPr txBox="1">
          <a:spLocks noChangeArrowheads="1"/>
        </xdr:cNvSpPr>
      </xdr:nvSpPr>
      <xdr:spPr bwMode="auto">
        <a:xfrm>
          <a:off x="461962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38,295</a:t>
          </a:r>
        </a:p>
      </xdr:txBody>
    </xdr:sp>
    <xdr:clientData/>
  </xdr:twoCellAnchor>
  <xdr:twoCellAnchor>
    <xdr:from>
      <xdr:col>3</xdr:col>
      <xdr:colOff>209550</xdr:colOff>
      <xdr:row>35</xdr:row>
      <xdr:rowOff>285750</xdr:rowOff>
    </xdr:from>
    <xdr:to>
      <xdr:col>3</xdr:col>
      <xdr:colOff>904875</xdr:colOff>
      <xdr:row>36</xdr:row>
      <xdr:rowOff>152400</xdr:rowOff>
    </xdr:to>
    <xdr:sp macro="" textlink="">
      <xdr:nvSpPr>
        <xdr:cNvPr id="138530" name="Line 119"/>
        <xdr:cNvSpPr>
          <a:spLocks noChangeShapeType="1"/>
        </xdr:cNvSpPr>
      </xdr:nvSpPr>
      <xdr:spPr bwMode="auto">
        <a:xfrm>
          <a:off x="3609975" y="6896100"/>
          <a:ext cx="695325" cy="2095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133350</xdr:rowOff>
    </xdr:from>
    <xdr:to>
      <xdr:col>3</xdr:col>
      <xdr:colOff>952500</xdr:colOff>
      <xdr:row>35</xdr:row>
      <xdr:rowOff>238125</xdr:rowOff>
    </xdr:to>
    <xdr:sp macro="" textlink="">
      <xdr:nvSpPr>
        <xdr:cNvPr id="138531" name="AutoShape 120"/>
        <xdr:cNvSpPr>
          <a:spLocks noChangeArrowheads="1"/>
        </xdr:cNvSpPr>
      </xdr:nvSpPr>
      <xdr:spPr bwMode="auto">
        <a:xfrm>
          <a:off x="4257675" y="6743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276225</xdr:rowOff>
    </xdr:from>
    <xdr:to>
      <xdr:col>4</xdr:col>
      <xdr:colOff>152400</xdr:colOff>
      <xdr:row>35</xdr:row>
      <xdr:rowOff>142875</xdr:rowOff>
    </xdr:to>
    <xdr:sp macro="" textlink="">
      <xdr:nvSpPr>
        <xdr:cNvPr id="12409" name="Text Box 121"/>
        <xdr:cNvSpPr txBox="1">
          <a:spLocks noChangeArrowheads="1"/>
        </xdr:cNvSpPr>
      </xdr:nvSpPr>
      <xdr:spPr bwMode="auto">
        <a:xfrm>
          <a:off x="3924300"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39,887</a:t>
          </a:r>
        </a:p>
      </xdr:txBody>
    </xdr:sp>
    <xdr:clientData/>
  </xdr:twoCellAnchor>
  <xdr:twoCellAnchor>
    <xdr:from>
      <xdr:col>2</xdr:col>
      <xdr:colOff>638175</xdr:colOff>
      <xdr:row>35</xdr:row>
      <xdr:rowOff>57150</xdr:rowOff>
    </xdr:from>
    <xdr:to>
      <xdr:col>3</xdr:col>
      <xdr:colOff>209550</xdr:colOff>
      <xdr:row>35</xdr:row>
      <xdr:rowOff>285750</xdr:rowOff>
    </xdr:to>
    <xdr:sp macro="" textlink="">
      <xdr:nvSpPr>
        <xdr:cNvPr id="138533" name="Line 122"/>
        <xdr:cNvSpPr>
          <a:spLocks noChangeShapeType="1"/>
        </xdr:cNvSpPr>
      </xdr:nvSpPr>
      <xdr:spPr bwMode="auto">
        <a:xfrm>
          <a:off x="2905125" y="6667500"/>
          <a:ext cx="704850" cy="2286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123825</xdr:rowOff>
    </xdr:from>
    <xdr:to>
      <xdr:col>3</xdr:col>
      <xdr:colOff>257175</xdr:colOff>
      <xdr:row>35</xdr:row>
      <xdr:rowOff>228600</xdr:rowOff>
    </xdr:to>
    <xdr:sp macro="" textlink="">
      <xdr:nvSpPr>
        <xdr:cNvPr id="138534" name="AutoShape 123"/>
        <xdr:cNvSpPr>
          <a:spLocks noChangeArrowheads="1"/>
        </xdr:cNvSpPr>
      </xdr:nvSpPr>
      <xdr:spPr bwMode="auto">
        <a:xfrm>
          <a:off x="3552825"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266700</xdr:rowOff>
    </xdr:from>
    <xdr:to>
      <xdr:col>3</xdr:col>
      <xdr:colOff>590550</xdr:colOff>
      <xdr:row>35</xdr:row>
      <xdr:rowOff>133350</xdr:rowOff>
    </xdr:to>
    <xdr:sp macro="" textlink="">
      <xdr:nvSpPr>
        <xdr:cNvPr id="12412" name="Text Box 124"/>
        <xdr:cNvSpPr txBox="1">
          <a:spLocks noChangeArrowheads="1"/>
        </xdr:cNvSpPr>
      </xdr:nvSpPr>
      <xdr:spPr bwMode="auto">
        <a:xfrm>
          <a:off x="3228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40,461</a:t>
          </a:r>
        </a:p>
      </xdr:txBody>
    </xdr:sp>
    <xdr:clientData/>
  </xdr:twoCellAnchor>
  <xdr:twoCellAnchor>
    <xdr:from>
      <xdr:col>2</xdr:col>
      <xdr:colOff>590550</xdr:colOff>
      <xdr:row>35</xdr:row>
      <xdr:rowOff>95250</xdr:rowOff>
    </xdr:from>
    <xdr:to>
      <xdr:col>2</xdr:col>
      <xdr:colOff>695325</xdr:colOff>
      <xdr:row>35</xdr:row>
      <xdr:rowOff>200025</xdr:rowOff>
    </xdr:to>
    <xdr:sp macro="" textlink="">
      <xdr:nvSpPr>
        <xdr:cNvPr id="138536" name="AutoShape 125"/>
        <xdr:cNvSpPr>
          <a:spLocks noChangeArrowheads="1"/>
        </xdr:cNvSpPr>
      </xdr:nvSpPr>
      <xdr:spPr bwMode="auto">
        <a:xfrm>
          <a:off x="2857500" y="670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209550</xdr:rowOff>
    </xdr:from>
    <xdr:to>
      <xdr:col>2</xdr:col>
      <xdr:colOff>1019175</xdr:colOff>
      <xdr:row>36</xdr:row>
      <xdr:rowOff>76200</xdr:rowOff>
    </xdr:to>
    <xdr:sp macro="" textlink="">
      <xdr:nvSpPr>
        <xdr:cNvPr id="12414" name="Text Box 126"/>
        <xdr:cNvSpPr txBox="1">
          <a:spLocks noChangeArrowheads="1"/>
        </xdr:cNvSpPr>
      </xdr:nvSpPr>
      <xdr:spPr bwMode="auto">
        <a:xfrm>
          <a:off x="252412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42,048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37</xdr:row>
      <xdr:rowOff>38100</xdr:rowOff>
    </xdr:from>
    <xdr:to>
      <xdr:col>5</xdr:col>
      <xdr:colOff>38100</xdr:colOff>
      <xdr:row>37</xdr:row>
      <xdr:rowOff>142875</xdr:rowOff>
    </xdr:to>
    <xdr:sp macro="" textlink="">
      <xdr:nvSpPr>
        <xdr:cNvPr id="138543" name="Oval 132"/>
        <xdr:cNvSpPr>
          <a:spLocks noChangeArrowheads="1"/>
        </xdr:cNvSpPr>
      </xdr:nvSpPr>
      <xdr:spPr bwMode="auto">
        <a:xfrm>
          <a:off x="5600700" y="7162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38100</xdr:rowOff>
    </xdr:from>
    <xdr:to>
      <xdr:col>5</xdr:col>
      <xdr:colOff>838200</xdr:colOff>
      <xdr:row>37</xdr:row>
      <xdr:rowOff>247650</xdr:rowOff>
    </xdr:to>
    <xdr:sp macro="" textlink="">
      <xdr:nvSpPr>
        <xdr:cNvPr id="12421" name="人口1人当たり決算額の推移該当値テキスト445"/>
        <xdr:cNvSpPr txBox="1">
          <a:spLocks noChangeArrowheads="1"/>
        </xdr:cNvSpPr>
      </xdr:nvSpPr>
      <xdr:spPr bwMode="auto">
        <a:xfrm>
          <a:off x="57435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17,927</a:t>
          </a:r>
        </a:p>
      </xdr:txBody>
    </xdr:sp>
    <xdr:clientData/>
  </xdr:twoCellAnchor>
  <xdr:twoCellAnchor>
    <xdr:from>
      <xdr:col>4</xdr:col>
      <xdr:colOff>419100</xdr:colOff>
      <xdr:row>36</xdr:row>
      <xdr:rowOff>133350</xdr:rowOff>
    </xdr:from>
    <xdr:to>
      <xdr:col>4</xdr:col>
      <xdr:colOff>523875</xdr:colOff>
      <xdr:row>37</xdr:row>
      <xdr:rowOff>57150</xdr:rowOff>
    </xdr:to>
    <xdr:sp macro="" textlink="">
      <xdr:nvSpPr>
        <xdr:cNvPr id="138545" name="Oval 134"/>
        <xdr:cNvSpPr>
          <a:spLocks noChangeArrowheads="1"/>
        </xdr:cNvSpPr>
      </xdr:nvSpPr>
      <xdr:spPr bwMode="auto">
        <a:xfrm>
          <a:off x="4953000" y="70866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76200</xdr:rowOff>
    </xdr:from>
    <xdr:to>
      <xdr:col>4</xdr:col>
      <xdr:colOff>819150</xdr:colOff>
      <xdr:row>37</xdr:row>
      <xdr:rowOff>285750</xdr:rowOff>
    </xdr:to>
    <xdr:sp macro="" textlink="">
      <xdr:nvSpPr>
        <xdr:cNvPr id="12423" name="Text Box 135"/>
        <xdr:cNvSpPr txBox="1">
          <a:spLocks noChangeArrowheads="1"/>
        </xdr:cNvSpPr>
      </xdr:nvSpPr>
      <xdr:spPr bwMode="auto">
        <a:xfrm>
          <a:off x="4619625" y="720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22,118</a:t>
          </a:r>
        </a:p>
      </xdr:txBody>
    </xdr:sp>
    <xdr:clientData/>
  </xdr:twoCellAnchor>
  <xdr:twoCellAnchor>
    <xdr:from>
      <xdr:col>3</xdr:col>
      <xdr:colOff>857250</xdr:colOff>
      <xdr:row>36</xdr:row>
      <xdr:rowOff>104775</xdr:rowOff>
    </xdr:from>
    <xdr:to>
      <xdr:col>3</xdr:col>
      <xdr:colOff>952500</xdr:colOff>
      <xdr:row>37</xdr:row>
      <xdr:rowOff>28575</xdr:rowOff>
    </xdr:to>
    <xdr:sp macro="" textlink="">
      <xdr:nvSpPr>
        <xdr:cNvPr id="138547" name="Oval 136"/>
        <xdr:cNvSpPr>
          <a:spLocks noChangeArrowheads="1"/>
        </xdr:cNvSpPr>
      </xdr:nvSpPr>
      <xdr:spPr bwMode="auto">
        <a:xfrm>
          <a:off x="4257675" y="70580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47625</xdr:rowOff>
    </xdr:from>
    <xdr:to>
      <xdr:col>4</xdr:col>
      <xdr:colOff>152400</xdr:colOff>
      <xdr:row>37</xdr:row>
      <xdr:rowOff>257175</xdr:rowOff>
    </xdr:to>
    <xdr:sp macro="" textlink="">
      <xdr:nvSpPr>
        <xdr:cNvPr id="12425" name="Text Box 137"/>
        <xdr:cNvSpPr txBox="1">
          <a:spLocks noChangeArrowheads="1"/>
        </xdr:cNvSpPr>
      </xdr:nvSpPr>
      <xdr:spPr bwMode="auto">
        <a:xfrm>
          <a:off x="39243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23,585</a:t>
          </a:r>
        </a:p>
      </xdr:txBody>
    </xdr:sp>
    <xdr:clientData/>
  </xdr:twoCellAnchor>
  <xdr:twoCellAnchor>
    <xdr:from>
      <xdr:col>3</xdr:col>
      <xdr:colOff>152400</xdr:colOff>
      <xdr:row>35</xdr:row>
      <xdr:rowOff>238125</xdr:rowOff>
    </xdr:from>
    <xdr:to>
      <xdr:col>3</xdr:col>
      <xdr:colOff>257175</xdr:colOff>
      <xdr:row>36</xdr:row>
      <xdr:rowOff>0</xdr:rowOff>
    </xdr:to>
    <xdr:sp macro="" textlink="">
      <xdr:nvSpPr>
        <xdr:cNvPr id="138549" name="Oval 138"/>
        <xdr:cNvSpPr>
          <a:spLocks noChangeArrowheads="1"/>
        </xdr:cNvSpPr>
      </xdr:nvSpPr>
      <xdr:spPr bwMode="auto">
        <a:xfrm>
          <a:off x="3552825" y="6848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9525</xdr:rowOff>
    </xdr:from>
    <xdr:to>
      <xdr:col>3</xdr:col>
      <xdr:colOff>590550</xdr:colOff>
      <xdr:row>37</xdr:row>
      <xdr:rowOff>47625</xdr:rowOff>
    </xdr:to>
    <xdr:sp macro="" textlink="">
      <xdr:nvSpPr>
        <xdr:cNvPr id="12427" name="Text Box 139"/>
        <xdr:cNvSpPr txBox="1">
          <a:spLocks noChangeArrowheads="1"/>
        </xdr:cNvSpPr>
      </xdr:nvSpPr>
      <xdr:spPr bwMode="auto">
        <a:xfrm>
          <a:off x="32289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34,547</a:t>
          </a:r>
        </a:p>
      </xdr:txBody>
    </xdr:sp>
    <xdr:clientData/>
  </xdr:twoCellAnchor>
  <xdr:twoCellAnchor>
    <xdr:from>
      <xdr:col>2</xdr:col>
      <xdr:colOff>590550</xdr:colOff>
      <xdr:row>35</xdr:row>
      <xdr:rowOff>9525</xdr:rowOff>
    </xdr:from>
    <xdr:to>
      <xdr:col>2</xdr:col>
      <xdr:colOff>695325</xdr:colOff>
      <xdr:row>35</xdr:row>
      <xdr:rowOff>114300</xdr:rowOff>
    </xdr:to>
    <xdr:sp macro="" textlink="">
      <xdr:nvSpPr>
        <xdr:cNvPr id="138551" name="Oval 140"/>
        <xdr:cNvSpPr>
          <a:spLocks noChangeArrowheads="1"/>
        </xdr:cNvSpPr>
      </xdr:nvSpPr>
      <xdr:spPr bwMode="auto">
        <a:xfrm>
          <a:off x="2857500" y="6619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152400</xdr:rowOff>
    </xdr:from>
    <xdr:to>
      <xdr:col>2</xdr:col>
      <xdr:colOff>1019175</xdr:colOff>
      <xdr:row>35</xdr:row>
      <xdr:rowOff>19050</xdr:rowOff>
    </xdr:to>
    <xdr:sp macro="" textlink="">
      <xdr:nvSpPr>
        <xdr:cNvPr id="12429" name="Text Box 141"/>
        <xdr:cNvSpPr txBox="1">
          <a:spLocks noChangeArrowheads="1"/>
        </xdr:cNvSpPr>
      </xdr:nvSpPr>
      <xdr:spPr bwMode="auto">
        <a:xfrm>
          <a:off x="25241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46,469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3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32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32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327"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328"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32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33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新潟県湯沢町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300" b="0" i="0" u="none" strike="noStrike" baseline="0">
              <a:solidFill>
                <a:srgbClr val="000000"/>
              </a:solidFill>
              <a:latin typeface="ＭＳ ゴシック"/>
              <a:ea typeface="ＭＳ ゴシック"/>
            </a:rPr>
            <a:t>　標準財政規模は年々減少傾向にあり、平成</a:t>
          </a:r>
          <a:r>
            <a:rPr lang="en-US" altLang="ja-JP" sz="1300" b="0" i="0" u="none" strike="noStrike" baseline="0">
              <a:solidFill>
                <a:srgbClr val="000000"/>
              </a:solidFill>
              <a:latin typeface="ＭＳ ゴシック"/>
              <a:ea typeface="ＭＳ ゴシック"/>
            </a:rPr>
            <a:t>23</a:t>
          </a:r>
          <a:r>
            <a:rPr lang="ja-JP" altLang="en-US" sz="1300" b="0" i="0" u="none" strike="noStrike" baseline="0">
              <a:solidFill>
                <a:srgbClr val="000000"/>
              </a:solidFill>
              <a:latin typeface="ＭＳ ゴシック"/>
              <a:ea typeface="ＭＳ ゴシック"/>
            </a:rPr>
            <a:t>年度は</a:t>
          </a:r>
          <a:r>
            <a:rPr lang="en-US" altLang="ja-JP" sz="1300" b="0" i="0" u="none" strike="noStrike" baseline="0">
              <a:solidFill>
                <a:srgbClr val="000000"/>
              </a:solidFill>
              <a:latin typeface="ＭＳ ゴシック"/>
              <a:ea typeface="ＭＳ ゴシック"/>
            </a:rPr>
            <a:t>44.6</a:t>
          </a:r>
          <a:r>
            <a:rPr lang="ja-JP" altLang="en-US" sz="1300" b="0" i="0" u="none" strike="noStrike" baseline="0">
              <a:solidFill>
                <a:srgbClr val="000000"/>
              </a:solidFill>
              <a:latin typeface="ＭＳ ゴシック"/>
              <a:ea typeface="ＭＳ ゴシック"/>
            </a:rPr>
            <a:t>億円となりました。財政調整基金の残高は、前年比では増となり</a:t>
          </a:r>
          <a:r>
            <a:rPr lang="en-US" altLang="ja-JP" sz="1300" b="0" i="0" u="none" strike="noStrike" baseline="0">
              <a:solidFill>
                <a:srgbClr val="000000"/>
              </a:solidFill>
              <a:latin typeface="ＭＳ ゴシック"/>
              <a:ea typeface="ＭＳ ゴシック"/>
            </a:rPr>
            <a:t>19.6</a:t>
          </a:r>
          <a:r>
            <a:rPr lang="ja-JP" altLang="en-US" sz="1300" b="0" i="0" u="none" strike="noStrike" baseline="0">
              <a:solidFill>
                <a:srgbClr val="000000"/>
              </a:solidFill>
              <a:latin typeface="ＭＳ ゴシック"/>
              <a:ea typeface="ＭＳ ゴシック"/>
            </a:rPr>
            <a:t>億円となりました。今後も税収の減少（</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標準財政規模の縮小）が続くなかで、財政調整基金の残高を維持していくことが必要と思われます。</a:t>
          </a:r>
          <a:endParaRPr lang="en-US" altLang="ja-JP" sz="1300" b="0" i="0" u="none" strike="noStrike" baseline="0">
            <a:solidFill>
              <a:srgbClr val="000000"/>
            </a:solidFill>
            <a:latin typeface="ＭＳ ゴシック"/>
            <a:ea typeface="ＭＳ ゴシック"/>
          </a:endParaRPr>
        </a:p>
        <a:p>
          <a:pPr algn="l" rtl="0">
            <a:defRPr sz="1000"/>
          </a:pPr>
          <a:r>
            <a:rPr lang="ja-JP" altLang="en-US" sz="1300" b="0" i="0" u="none" strike="noStrike" baseline="0">
              <a:solidFill>
                <a:srgbClr val="000000"/>
              </a:solidFill>
              <a:latin typeface="ＭＳ ゴシック"/>
              <a:ea typeface="ＭＳ ゴシック"/>
            </a:rPr>
            <a:t>　実質収支額は、次年度への繰越金を</a:t>
          </a:r>
          <a:r>
            <a:rPr lang="en-US" altLang="ja-JP" sz="1300" b="0" i="0" u="none" strike="noStrike" baseline="0">
              <a:solidFill>
                <a:srgbClr val="000000"/>
              </a:solidFill>
              <a:latin typeface="ＭＳ ゴシック"/>
              <a:ea typeface="ＭＳ ゴシック"/>
            </a:rPr>
            <a:t>3</a:t>
          </a:r>
          <a:r>
            <a:rPr lang="ja-JP" altLang="en-US" sz="1300" b="0" i="0" u="none" strike="noStrike" baseline="0">
              <a:solidFill>
                <a:srgbClr val="000000"/>
              </a:solidFill>
              <a:latin typeface="ＭＳ ゴシック"/>
              <a:ea typeface="ＭＳ ゴシック"/>
            </a:rPr>
            <a:t>億円程度と見込んでいるため、ほぼ横ばいで推移しています。平成</a:t>
          </a:r>
          <a:r>
            <a:rPr lang="en-US" altLang="ja-JP" sz="1300" b="0" i="0" u="none" strike="noStrike" baseline="0">
              <a:solidFill>
                <a:srgbClr val="000000"/>
              </a:solidFill>
              <a:latin typeface="ＭＳ ゴシック"/>
              <a:ea typeface="ＭＳ ゴシック"/>
            </a:rPr>
            <a:t>21</a:t>
          </a:r>
          <a:r>
            <a:rPr lang="ja-JP" altLang="en-US" sz="1300" b="0" i="0" u="none" strike="noStrike" baseline="0">
              <a:solidFill>
                <a:srgbClr val="000000"/>
              </a:solidFill>
              <a:latin typeface="ＭＳ ゴシック"/>
              <a:ea typeface="ＭＳ ゴシック"/>
            </a:rPr>
            <a:t>年度の数値が大きいのは、税収が見込みよりも多く入ってきたため、実質収支額が</a:t>
          </a:r>
          <a:r>
            <a:rPr lang="en-US" altLang="ja-JP" sz="1300" b="0" i="0" u="none" strike="noStrike" baseline="0">
              <a:solidFill>
                <a:srgbClr val="000000"/>
              </a:solidFill>
              <a:latin typeface="ＭＳ ゴシック"/>
              <a:ea typeface="ＭＳ ゴシック"/>
            </a:rPr>
            <a:t>5</a:t>
          </a:r>
          <a:r>
            <a:rPr lang="ja-JP" altLang="en-US" sz="1300" b="0" i="0" u="none" strike="noStrike" baseline="0">
              <a:solidFill>
                <a:srgbClr val="000000"/>
              </a:solidFill>
              <a:latin typeface="ＭＳ ゴシック"/>
              <a:ea typeface="ＭＳ ゴシック"/>
            </a:rPr>
            <a:t>億円を超えたためです。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5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511"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新潟県湯沢町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湯沢町の一般会計等及び公営企業会計を除く公営事業会計（国民健康保険特別会計、介護保険特別会計、後期高齢者医療特別会計）の実質収支で赤字の会計はなく、公営企業会計（下水道特別会計、水道事業会計、病院事業会計）についても資本不足比率は発生していません。</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実質収支額の標準財政規模比もほぼ同水準で推移しています。</a:t>
          </a: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520"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521"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522"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523"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524"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525"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526"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527"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528"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新潟県湯沢町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56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56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56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56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56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56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56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56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56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570"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571"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57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57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3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ほぼすべての項目において元利償還金が減少しているため、実質公債費比率は年々減少しています。</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元利償還金は、一般会計において支払った公債費の額であり、償還が進んでいるため年々減少しています。ここ数年起債の額が増えていますが、その分は据置期間のため現在は算入されていません。そのため据置期間終了後には増加していくことが必至となります。</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公営企業債の元利償還金に対する繰入金は、主に下水道特別会計分であり、年々減少しています。</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組合等が起こした地方債の元利償還金に対する負担金等は、一部事務組合等が起こした地方債の償還に充てられる補助金の額であり、年々減少しています。</a:t>
          </a:r>
          <a:endParaRPr lang="en-US" altLang="ja-JP" sz="1200" b="0" i="0" u="none" strike="noStrike" baseline="0">
            <a:solidFill>
              <a:srgbClr val="000000"/>
            </a:solidFill>
            <a:latin typeface="ＭＳ ゴシック"/>
            <a:ea typeface="ＭＳ ゴシック"/>
          </a:endParaRPr>
        </a:p>
        <a:p>
          <a:pPr algn="l" rtl="0">
            <a:lnSpc>
              <a:spcPts val="1300"/>
            </a:lnSpc>
            <a:defRPr sz="1000"/>
          </a:pPr>
          <a:r>
            <a:rPr lang="ja-JP" altLang="en-US" sz="1200" b="0" i="0" u="none" strike="noStrike" baseline="0">
              <a:solidFill>
                <a:srgbClr val="000000"/>
              </a:solidFill>
              <a:latin typeface="ＭＳ ゴシック"/>
              <a:ea typeface="ＭＳ ゴシック"/>
            </a:rPr>
            <a:t>　債務負担行為に基づく支出予定額は、各種福祉施設や土地改良区の起債に対するものと、制度融資にかかる利子補給分があります。これも年々減少しています。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6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67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67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67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68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68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68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68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68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68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68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68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68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68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69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新潟県湯沢町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69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の比率は、地方債の現在高が増加したほか、学校施設整備基金から一般会計への繰入を行ったため将来負担に充当可能な財源が減少しましたが、下水道特別会計の借入金残高に対する将来負担が減少したことにより、将来負担比率の分子が負の値となり、数値は発生しませんでし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学校施設整備基金は、全額を統合文教施設の整備に充てるため将来はゼロになります。また、統合文教施設整備のための起債も予定しているため、地方債の現在高は急激に上昇する見込みです。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cols>
    <col min="1" max="119" width="2.125" style="136" customWidth="1"/>
    <col min="120" max="16384" width="0" style="136" hidden="1"/>
  </cols>
  <sheetData>
    <row r="1" spans="1:119" ht="33" customHeight="1">
      <c r="A1" s="134"/>
      <c r="B1" s="512" t="s">
        <v>136</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13" t="s">
        <v>138</v>
      </c>
      <c r="C3" s="514"/>
      <c r="D3" s="514"/>
      <c r="E3" s="515"/>
      <c r="F3" s="515"/>
      <c r="G3" s="515"/>
      <c r="H3" s="515"/>
      <c r="I3" s="515"/>
      <c r="J3" s="515"/>
      <c r="K3" s="515"/>
      <c r="L3" s="515" t="s">
        <v>139</v>
      </c>
      <c r="M3" s="515"/>
      <c r="N3" s="515"/>
      <c r="O3" s="515"/>
      <c r="P3" s="515"/>
      <c r="Q3" s="515"/>
      <c r="R3" s="519"/>
      <c r="S3" s="519"/>
      <c r="T3" s="519"/>
      <c r="U3" s="519"/>
      <c r="V3" s="520"/>
      <c r="W3" s="477" t="s">
        <v>140</v>
      </c>
      <c r="X3" s="478"/>
      <c r="Y3" s="478"/>
      <c r="Z3" s="478"/>
      <c r="AA3" s="478"/>
      <c r="AB3" s="514"/>
      <c r="AC3" s="519" t="s">
        <v>141</v>
      </c>
      <c r="AD3" s="478"/>
      <c r="AE3" s="478"/>
      <c r="AF3" s="478"/>
      <c r="AG3" s="478"/>
      <c r="AH3" s="478"/>
      <c r="AI3" s="478"/>
      <c r="AJ3" s="478"/>
      <c r="AK3" s="478"/>
      <c r="AL3" s="479"/>
      <c r="AM3" s="477" t="s">
        <v>142</v>
      </c>
      <c r="AN3" s="478"/>
      <c r="AO3" s="478"/>
      <c r="AP3" s="478"/>
      <c r="AQ3" s="478"/>
      <c r="AR3" s="478"/>
      <c r="AS3" s="478"/>
      <c r="AT3" s="478"/>
      <c r="AU3" s="478"/>
      <c r="AV3" s="478"/>
      <c r="AW3" s="478"/>
      <c r="AX3" s="479"/>
      <c r="AY3" s="475" t="s">
        <v>89</v>
      </c>
      <c r="AZ3" s="476"/>
      <c r="BA3" s="476"/>
      <c r="BB3" s="476"/>
      <c r="BC3" s="476"/>
      <c r="BD3" s="476"/>
      <c r="BE3" s="476"/>
      <c r="BF3" s="476"/>
      <c r="BG3" s="476"/>
      <c r="BH3" s="476"/>
      <c r="BI3" s="476"/>
      <c r="BJ3" s="476"/>
      <c r="BK3" s="476"/>
      <c r="BL3" s="476"/>
      <c r="BM3" s="511"/>
      <c r="BN3" s="477" t="s">
        <v>143</v>
      </c>
      <c r="BO3" s="478"/>
      <c r="BP3" s="478"/>
      <c r="BQ3" s="478"/>
      <c r="BR3" s="478"/>
      <c r="BS3" s="478"/>
      <c r="BT3" s="478"/>
      <c r="BU3" s="479"/>
      <c r="BV3" s="477" t="s">
        <v>144</v>
      </c>
      <c r="BW3" s="478"/>
      <c r="BX3" s="478"/>
      <c r="BY3" s="478"/>
      <c r="BZ3" s="478"/>
      <c r="CA3" s="478"/>
      <c r="CB3" s="478"/>
      <c r="CC3" s="479"/>
      <c r="CD3" s="475" t="s">
        <v>89</v>
      </c>
      <c r="CE3" s="476"/>
      <c r="CF3" s="476"/>
      <c r="CG3" s="476"/>
      <c r="CH3" s="476"/>
      <c r="CI3" s="476"/>
      <c r="CJ3" s="476"/>
      <c r="CK3" s="476"/>
      <c r="CL3" s="476"/>
      <c r="CM3" s="476"/>
      <c r="CN3" s="476"/>
      <c r="CO3" s="476"/>
      <c r="CP3" s="476"/>
      <c r="CQ3" s="476"/>
      <c r="CR3" s="476"/>
      <c r="CS3" s="511"/>
      <c r="CT3" s="477" t="s">
        <v>145</v>
      </c>
      <c r="CU3" s="478"/>
      <c r="CV3" s="478"/>
      <c r="CW3" s="478"/>
      <c r="CX3" s="478"/>
      <c r="CY3" s="478"/>
      <c r="CZ3" s="478"/>
      <c r="DA3" s="479"/>
      <c r="DB3" s="477" t="s">
        <v>146</v>
      </c>
      <c r="DC3" s="478"/>
      <c r="DD3" s="478"/>
      <c r="DE3" s="478"/>
      <c r="DF3" s="478"/>
      <c r="DG3" s="478"/>
      <c r="DH3" s="478"/>
      <c r="DI3" s="479"/>
      <c r="DJ3" s="134"/>
      <c r="DK3" s="134"/>
      <c r="DL3" s="134"/>
      <c r="DM3" s="134"/>
      <c r="DN3" s="134"/>
      <c r="DO3" s="134"/>
    </row>
    <row r="4" spans="1:119" ht="18.75" customHeight="1">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147</v>
      </c>
      <c r="AZ4" s="371"/>
      <c r="BA4" s="371"/>
      <c r="BB4" s="371"/>
      <c r="BC4" s="371"/>
      <c r="BD4" s="371"/>
      <c r="BE4" s="371"/>
      <c r="BF4" s="371"/>
      <c r="BG4" s="371"/>
      <c r="BH4" s="371"/>
      <c r="BI4" s="371"/>
      <c r="BJ4" s="371"/>
      <c r="BK4" s="371"/>
      <c r="BL4" s="371"/>
      <c r="BM4" s="372"/>
      <c r="BN4" s="382">
        <v>7091645</v>
      </c>
      <c r="BO4" s="383"/>
      <c r="BP4" s="383"/>
      <c r="BQ4" s="383"/>
      <c r="BR4" s="383"/>
      <c r="BS4" s="383"/>
      <c r="BT4" s="383"/>
      <c r="BU4" s="384"/>
      <c r="BV4" s="382">
        <v>6699714</v>
      </c>
      <c r="BW4" s="383"/>
      <c r="BX4" s="383"/>
      <c r="BY4" s="383"/>
      <c r="BZ4" s="383"/>
      <c r="CA4" s="383"/>
      <c r="CB4" s="383"/>
      <c r="CC4" s="384"/>
      <c r="CD4" s="508" t="s">
        <v>148</v>
      </c>
      <c r="CE4" s="509"/>
      <c r="CF4" s="509"/>
      <c r="CG4" s="509"/>
      <c r="CH4" s="509"/>
      <c r="CI4" s="509"/>
      <c r="CJ4" s="509"/>
      <c r="CK4" s="509"/>
      <c r="CL4" s="509"/>
      <c r="CM4" s="509"/>
      <c r="CN4" s="509"/>
      <c r="CO4" s="509"/>
      <c r="CP4" s="509"/>
      <c r="CQ4" s="509"/>
      <c r="CR4" s="509"/>
      <c r="CS4" s="510"/>
      <c r="CT4" s="505">
        <v>7</v>
      </c>
      <c r="CU4" s="506"/>
      <c r="CV4" s="506"/>
      <c r="CW4" s="506"/>
      <c r="CX4" s="506"/>
      <c r="CY4" s="506"/>
      <c r="CZ4" s="506"/>
      <c r="DA4" s="507"/>
      <c r="DB4" s="505">
        <v>7</v>
      </c>
      <c r="DC4" s="506"/>
      <c r="DD4" s="506"/>
      <c r="DE4" s="506"/>
      <c r="DF4" s="506"/>
      <c r="DG4" s="506"/>
      <c r="DH4" s="506"/>
      <c r="DI4" s="507"/>
      <c r="DJ4" s="134"/>
      <c r="DK4" s="134"/>
      <c r="DL4" s="134"/>
      <c r="DM4" s="134"/>
      <c r="DN4" s="134"/>
      <c r="DO4" s="134"/>
    </row>
    <row r="5" spans="1:119" ht="18.75" customHeight="1">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149</v>
      </c>
      <c r="AN5" s="365"/>
      <c r="AO5" s="365"/>
      <c r="AP5" s="365"/>
      <c r="AQ5" s="365"/>
      <c r="AR5" s="365"/>
      <c r="AS5" s="365"/>
      <c r="AT5" s="366"/>
      <c r="AU5" s="446" t="s">
        <v>150</v>
      </c>
      <c r="AV5" s="447"/>
      <c r="AW5" s="447"/>
      <c r="AX5" s="447"/>
      <c r="AY5" s="341" t="s">
        <v>151</v>
      </c>
      <c r="AZ5" s="342"/>
      <c r="BA5" s="342"/>
      <c r="BB5" s="342"/>
      <c r="BC5" s="342"/>
      <c r="BD5" s="342"/>
      <c r="BE5" s="342"/>
      <c r="BF5" s="342"/>
      <c r="BG5" s="342"/>
      <c r="BH5" s="342"/>
      <c r="BI5" s="342"/>
      <c r="BJ5" s="342"/>
      <c r="BK5" s="342"/>
      <c r="BL5" s="342"/>
      <c r="BM5" s="343"/>
      <c r="BN5" s="351">
        <v>6635838</v>
      </c>
      <c r="BO5" s="352"/>
      <c r="BP5" s="352"/>
      <c r="BQ5" s="352"/>
      <c r="BR5" s="352"/>
      <c r="BS5" s="352"/>
      <c r="BT5" s="352"/>
      <c r="BU5" s="353"/>
      <c r="BV5" s="351">
        <v>6282244</v>
      </c>
      <c r="BW5" s="352"/>
      <c r="BX5" s="352"/>
      <c r="BY5" s="352"/>
      <c r="BZ5" s="352"/>
      <c r="CA5" s="352"/>
      <c r="CB5" s="352"/>
      <c r="CC5" s="353"/>
      <c r="CD5" s="399" t="s">
        <v>152</v>
      </c>
      <c r="CE5" s="400"/>
      <c r="CF5" s="400"/>
      <c r="CG5" s="400"/>
      <c r="CH5" s="400"/>
      <c r="CI5" s="400"/>
      <c r="CJ5" s="400"/>
      <c r="CK5" s="400"/>
      <c r="CL5" s="400"/>
      <c r="CM5" s="400"/>
      <c r="CN5" s="400"/>
      <c r="CO5" s="400"/>
      <c r="CP5" s="400"/>
      <c r="CQ5" s="400"/>
      <c r="CR5" s="400"/>
      <c r="CS5" s="401"/>
      <c r="CT5" s="357">
        <v>81.8</v>
      </c>
      <c r="CU5" s="358"/>
      <c r="CV5" s="358"/>
      <c r="CW5" s="358"/>
      <c r="CX5" s="358"/>
      <c r="CY5" s="358"/>
      <c r="CZ5" s="358"/>
      <c r="DA5" s="359"/>
      <c r="DB5" s="357">
        <v>81</v>
      </c>
      <c r="DC5" s="358"/>
      <c r="DD5" s="358"/>
      <c r="DE5" s="358"/>
      <c r="DF5" s="358"/>
      <c r="DG5" s="358"/>
      <c r="DH5" s="358"/>
      <c r="DI5" s="359"/>
      <c r="DJ5" s="134"/>
      <c r="DK5" s="134"/>
      <c r="DL5" s="134"/>
      <c r="DM5" s="134"/>
      <c r="DN5" s="134"/>
      <c r="DO5" s="134"/>
    </row>
    <row r="6" spans="1:119" ht="18.75" customHeight="1">
      <c r="A6" s="135"/>
      <c r="B6" s="523" t="s">
        <v>153</v>
      </c>
      <c r="C6" s="395"/>
      <c r="D6" s="395"/>
      <c r="E6" s="484"/>
      <c r="F6" s="484"/>
      <c r="G6" s="484"/>
      <c r="H6" s="484"/>
      <c r="I6" s="484"/>
      <c r="J6" s="484"/>
      <c r="K6" s="484"/>
      <c r="L6" s="484" t="s">
        <v>154</v>
      </c>
      <c r="M6" s="484"/>
      <c r="N6" s="484"/>
      <c r="O6" s="484"/>
      <c r="P6" s="484"/>
      <c r="Q6" s="484"/>
      <c r="R6" s="416"/>
      <c r="S6" s="416"/>
      <c r="T6" s="416"/>
      <c r="U6" s="416"/>
      <c r="V6" s="485"/>
      <c r="W6" s="426" t="s">
        <v>155</v>
      </c>
      <c r="X6" s="394"/>
      <c r="Y6" s="394"/>
      <c r="Z6" s="394"/>
      <c r="AA6" s="394"/>
      <c r="AB6" s="395"/>
      <c r="AC6" s="494" t="s">
        <v>156</v>
      </c>
      <c r="AD6" s="495"/>
      <c r="AE6" s="495"/>
      <c r="AF6" s="495"/>
      <c r="AG6" s="495"/>
      <c r="AH6" s="495"/>
      <c r="AI6" s="495"/>
      <c r="AJ6" s="495"/>
      <c r="AK6" s="495"/>
      <c r="AL6" s="496"/>
      <c r="AM6" s="466" t="s">
        <v>157</v>
      </c>
      <c r="AN6" s="365"/>
      <c r="AO6" s="365"/>
      <c r="AP6" s="365"/>
      <c r="AQ6" s="365"/>
      <c r="AR6" s="365"/>
      <c r="AS6" s="365"/>
      <c r="AT6" s="366"/>
      <c r="AU6" s="446" t="s">
        <v>158</v>
      </c>
      <c r="AV6" s="447"/>
      <c r="AW6" s="447"/>
      <c r="AX6" s="447"/>
      <c r="AY6" s="341" t="s">
        <v>159</v>
      </c>
      <c r="AZ6" s="342"/>
      <c r="BA6" s="342"/>
      <c r="BB6" s="342"/>
      <c r="BC6" s="342"/>
      <c r="BD6" s="342"/>
      <c r="BE6" s="342"/>
      <c r="BF6" s="342"/>
      <c r="BG6" s="342"/>
      <c r="BH6" s="342"/>
      <c r="BI6" s="342"/>
      <c r="BJ6" s="342"/>
      <c r="BK6" s="342"/>
      <c r="BL6" s="342"/>
      <c r="BM6" s="343"/>
      <c r="BN6" s="351">
        <v>455807</v>
      </c>
      <c r="BO6" s="352"/>
      <c r="BP6" s="352"/>
      <c r="BQ6" s="352"/>
      <c r="BR6" s="352"/>
      <c r="BS6" s="352"/>
      <c r="BT6" s="352"/>
      <c r="BU6" s="353"/>
      <c r="BV6" s="351">
        <v>417470</v>
      </c>
      <c r="BW6" s="352"/>
      <c r="BX6" s="352"/>
      <c r="BY6" s="352"/>
      <c r="BZ6" s="352"/>
      <c r="CA6" s="352"/>
      <c r="CB6" s="352"/>
      <c r="CC6" s="353"/>
      <c r="CD6" s="399" t="s">
        <v>160</v>
      </c>
      <c r="CE6" s="400"/>
      <c r="CF6" s="400"/>
      <c r="CG6" s="400"/>
      <c r="CH6" s="400"/>
      <c r="CI6" s="400"/>
      <c r="CJ6" s="400"/>
      <c r="CK6" s="400"/>
      <c r="CL6" s="400"/>
      <c r="CM6" s="400"/>
      <c r="CN6" s="400"/>
      <c r="CO6" s="400"/>
      <c r="CP6" s="400"/>
      <c r="CQ6" s="400"/>
      <c r="CR6" s="400"/>
      <c r="CS6" s="401"/>
      <c r="CT6" s="502">
        <v>83.7</v>
      </c>
      <c r="CU6" s="503"/>
      <c r="CV6" s="503"/>
      <c r="CW6" s="503"/>
      <c r="CX6" s="503"/>
      <c r="CY6" s="503"/>
      <c r="CZ6" s="503"/>
      <c r="DA6" s="504"/>
      <c r="DB6" s="502">
        <v>83.7</v>
      </c>
      <c r="DC6" s="503"/>
      <c r="DD6" s="503"/>
      <c r="DE6" s="503"/>
      <c r="DF6" s="503"/>
      <c r="DG6" s="503"/>
      <c r="DH6" s="503"/>
      <c r="DI6" s="504"/>
      <c r="DJ6" s="134"/>
      <c r="DK6" s="134"/>
      <c r="DL6" s="134"/>
      <c r="DM6" s="134"/>
      <c r="DN6" s="134"/>
      <c r="DO6" s="134"/>
    </row>
    <row r="7" spans="1:119" ht="18.75" customHeight="1">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161</v>
      </c>
      <c r="AN7" s="365"/>
      <c r="AO7" s="365"/>
      <c r="AP7" s="365"/>
      <c r="AQ7" s="365"/>
      <c r="AR7" s="365"/>
      <c r="AS7" s="365"/>
      <c r="AT7" s="366"/>
      <c r="AU7" s="446" t="s">
        <v>162</v>
      </c>
      <c r="AV7" s="447"/>
      <c r="AW7" s="447"/>
      <c r="AX7" s="447"/>
      <c r="AY7" s="341" t="s">
        <v>163</v>
      </c>
      <c r="AZ7" s="342"/>
      <c r="BA7" s="342"/>
      <c r="BB7" s="342"/>
      <c r="BC7" s="342"/>
      <c r="BD7" s="342"/>
      <c r="BE7" s="342"/>
      <c r="BF7" s="342"/>
      <c r="BG7" s="342"/>
      <c r="BH7" s="342"/>
      <c r="BI7" s="342"/>
      <c r="BJ7" s="342"/>
      <c r="BK7" s="342"/>
      <c r="BL7" s="342"/>
      <c r="BM7" s="343"/>
      <c r="BN7" s="351">
        <v>144436</v>
      </c>
      <c r="BO7" s="352"/>
      <c r="BP7" s="352"/>
      <c r="BQ7" s="352"/>
      <c r="BR7" s="352"/>
      <c r="BS7" s="352"/>
      <c r="BT7" s="352"/>
      <c r="BU7" s="353"/>
      <c r="BV7" s="351">
        <v>90754</v>
      </c>
      <c r="BW7" s="352"/>
      <c r="BX7" s="352"/>
      <c r="BY7" s="352"/>
      <c r="BZ7" s="352"/>
      <c r="CA7" s="352"/>
      <c r="CB7" s="352"/>
      <c r="CC7" s="353"/>
      <c r="CD7" s="399" t="s">
        <v>164</v>
      </c>
      <c r="CE7" s="400"/>
      <c r="CF7" s="400"/>
      <c r="CG7" s="400"/>
      <c r="CH7" s="400"/>
      <c r="CI7" s="400"/>
      <c r="CJ7" s="400"/>
      <c r="CK7" s="400"/>
      <c r="CL7" s="400"/>
      <c r="CM7" s="400"/>
      <c r="CN7" s="400"/>
      <c r="CO7" s="400"/>
      <c r="CP7" s="400"/>
      <c r="CQ7" s="400"/>
      <c r="CR7" s="400"/>
      <c r="CS7" s="401"/>
      <c r="CT7" s="351">
        <v>4460627</v>
      </c>
      <c r="CU7" s="352"/>
      <c r="CV7" s="352"/>
      <c r="CW7" s="352"/>
      <c r="CX7" s="352"/>
      <c r="CY7" s="352"/>
      <c r="CZ7" s="352"/>
      <c r="DA7" s="353"/>
      <c r="DB7" s="351">
        <v>4642835</v>
      </c>
      <c r="DC7" s="352"/>
      <c r="DD7" s="352"/>
      <c r="DE7" s="352"/>
      <c r="DF7" s="352"/>
      <c r="DG7" s="352"/>
      <c r="DH7" s="352"/>
      <c r="DI7" s="353"/>
      <c r="DJ7" s="134"/>
      <c r="DK7" s="134"/>
      <c r="DL7" s="134"/>
      <c r="DM7" s="134"/>
      <c r="DN7" s="134"/>
      <c r="DO7" s="134"/>
    </row>
    <row r="8" spans="1:119" ht="18.75" customHeight="1" thickBot="1">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165</v>
      </c>
      <c r="AN8" s="365"/>
      <c r="AO8" s="365"/>
      <c r="AP8" s="365"/>
      <c r="AQ8" s="365"/>
      <c r="AR8" s="365"/>
      <c r="AS8" s="365"/>
      <c r="AT8" s="366"/>
      <c r="AU8" s="446" t="s">
        <v>162</v>
      </c>
      <c r="AV8" s="447"/>
      <c r="AW8" s="447"/>
      <c r="AX8" s="447"/>
      <c r="AY8" s="341" t="s">
        <v>166</v>
      </c>
      <c r="AZ8" s="342"/>
      <c r="BA8" s="342"/>
      <c r="BB8" s="342"/>
      <c r="BC8" s="342"/>
      <c r="BD8" s="342"/>
      <c r="BE8" s="342"/>
      <c r="BF8" s="342"/>
      <c r="BG8" s="342"/>
      <c r="BH8" s="342"/>
      <c r="BI8" s="342"/>
      <c r="BJ8" s="342"/>
      <c r="BK8" s="342"/>
      <c r="BL8" s="342"/>
      <c r="BM8" s="343"/>
      <c r="BN8" s="351">
        <v>311371</v>
      </c>
      <c r="BO8" s="352"/>
      <c r="BP8" s="352"/>
      <c r="BQ8" s="352"/>
      <c r="BR8" s="352"/>
      <c r="BS8" s="352"/>
      <c r="BT8" s="352"/>
      <c r="BU8" s="353"/>
      <c r="BV8" s="351">
        <v>326716</v>
      </c>
      <c r="BW8" s="352"/>
      <c r="BX8" s="352"/>
      <c r="BY8" s="352"/>
      <c r="BZ8" s="352"/>
      <c r="CA8" s="352"/>
      <c r="CB8" s="352"/>
      <c r="CC8" s="353"/>
      <c r="CD8" s="399" t="s">
        <v>167</v>
      </c>
      <c r="CE8" s="400"/>
      <c r="CF8" s="400"/>
      <c r="CG8" s="400"/>
      <c r="CH8" s="400"/>
      <c r="CI8" s="400"/>
      <c r="CJ8" s="400"/>
      <c r="CK8" s="400"/>
      <c r="CL8" s="400"/>
      <c r="CM8" s="400"/>
      <c r="CN8" s="400"/>
      <c r="CO8" s="400"/>
      <c r="CP8" s="400"/>
      <c r="CQ8" s="400"/>
      <c r="CR8" s="400"/>
      <c r="CS8" s="401"/>
      <c r="CT8" s="469">
        <v>1.1599999999999999</v>
      </c>
      <c r="CU8" s="470"/>
      <c r="CV8" s="470"/>
      <c r="CW8" s="470"/>
      <c r="CX8" s="470"/>
      <c r="CY8" s="470"/>
      <c r="CZ8" s="470"/>
      <c r="DA8" s="471"/>
      <c r="DB8" s="469">
        <v>1.23</v>
      </c>
      <c r="DC8" s="470"/>
      <c r="DD8" s="470"/>
      <c r="DE8" s="470"/>
      <c r="DF8" s="470"/>
      <c r="DG8" s="470"/>
      <c r="DH8" s="470"/>
      <c r="DI8" s="471"/>
      <c r="DJ8" s="134"/>
      <c r="DK8" s="134"/>
      <c r="DL8" s="134"/>
      <c r="DM8" s="134"/>
      <c r="DN8" s="134"/>
      <c r="DO8" s="134"/>
    </row>
    <row r="9" spans="1:119" ht="18.75" customHeight="1" thickBot="1">
      <c r="A9" s="135"/>
      <c r="B9" s="475" t="s">
        <v>168</v>
      </c>
      <c r="C9" s="476"/>
      <c r="D9" s="476"/>
      <c r="E9" s="476"/>
      <c r="F9" s="476"/>
      <c r="G9" s="476"/>
      <c r="H9" s="476"/>
      <c r="I9" s="476"/>
      <c r="J9" s="476"/>
      <c r="K9" s="440"/>
      <c r="L9" s="463" t="s">
        <v>169</v>
      </c>
      <c r="M9" s="464"/>
      <c r="N9" s="464"/>
      <c r="O9" s="464"/>
      <c r="P9" s="464"/>
      <c r="Q9" s="465"/>
      <c r="R9" s="448">
        <v>8396</v>
      </c>
      <c r="S9" s="449"/>
      <c r="T9" s="449"/>
      <c r="U9" s="449"/>
      <c r="V9" s="450"/>
      <c r="W9" s="477" t="s">
        <v>170</v>
      </c>
      <c r="X9" s="478"/>
      <c r="Y9" s="478"/>
      <c r="Z9" s="478"/>
      <c r="AA9" s="478"/>
      <c r="AB9" s="478"/>
      <c r="AC9" s="478"/>
      <c r="AD9" s="478"/>
      <c r="AE9" s="478"/>
      <c r="AF9" s="478"/>
      <c r="AG9" s="478"/>
      <c r="AH9" s="478"/>
      <c r="AI9" s="478"/>
      <c r="AJ9" s="478"/>
      <c r="AK9" s="478"/>
      <c r="AL9" s="479"/>
      <c r="AM9" s="466" t="s">
        <v>171</v>
      </c>
      <c r="AN9" s="365"/>
      <c r="AO9" s="365"/>
      <c r="AP9" s="365"/>
      <c r="AQ9" s="365"/>
      <c r="AR9" s="365"/>
      <c r="AS9" s="365"/>
      <c r="AT9" s="366"/>
      <c r="AU9" s="446" t="s">
        <v>172</v>
      </c>
      <c r="AV9" s="447"/>
      <c r="AW9" s="447"/>
      <c r="AX9" s="447"/>
      <c r="AY9" s="341" t="s">
        <v>173</v>
      </c>
      <c r="AZ9" s="342"/>
      <c r="BA9" s="342"/>
      <c r="BB9" s="342"/>
      <c r="BC9" s="342"/>
      <c r="BD9" s="342"/>
      <c r="BE9" s="342"/>
      <c r="BF9" s="342"/>
      <c r="BG9" s="342"/>
      <c r="BH9" s="342"/>
      <c r="BI9" s="342"/>
      <c r="BJ9" s="342"/>
      <c r="BK9" s="342"/>
      <c r="BL9" s="342"/>
      <c r="BM9" s="343"/>
      <c r="BN9" s="351">
        <v>-15345</v>
      </c>
      <c r="BO9" s="352"/>
      <c r="BP9" s="352"/>
      <c r="BQ9" s="352"/>
      <c r="BR9" s="352"/>
      <c r="BS9" s="352"/>
      <c r="BT9" s="352"/>
      <c r="BU9" s="353"/>
      <c r="BV9" s="351">
        <v>-211575</v>
      </c>
      <c r="BW9" s="352"/>
      <c r="BX9" s="352"/>
      <c r="BY9" s="352"/>
      <c r="BZ9" s="352"/>
      <c r="CA9" s="352"/>
      <c r="CB9" s="352"/>
      <c r="CC9" s="353"/>
      <c r="CD9" s="354" t="s">
        <v>174</v>
      </c>
      <c r="CE9" s="355"/>
      <c r="CF9" s="355"/>
      <c r="CG9" s="355"/>
      <c r="CH9" s="355"/>
      <c r="CI9" s="355"/>
      <c r="CJ9" s="355"/>
      <c r="CK9" s="355"/>
      <c r="CL9" s="355"/>
      <c r="CM9" s="355"/>
      <c r="CN9" s="355"/>
      <c r="CO9" s="355"/>
      <c r="CP9" s="355"/>
      <c r="CQ9" s="355"/>
      <c r="CR9" s="355"/>
      <c r="CS9" s="356"/>
      <c r="CT9" s="360">
        <v>1.6</v>
      </c>
      <c r="CU9" s="361"/>
      <c r="CV9" s="361"/>
      <c r="CW9" s="361"/>
      <c r="CX9" s="361"/>
      <c r="CY9" s="361"/>
      <c r="CZ9" s="361"/>
      <c r="DA9" s="362"/>
      <c r="DB9" s="360">
        <v>1.9</v>
      </c>
      <c r="DC9" s="361"/>
      <c r="DD9" s="361"/>
      <c r="DE9" s="361"/>
      <c r="DF9" s="361"/>
      <c r="DG9" s="361"/>
      <c r="DH9" s="361"/>
      <c r="DI9" s="362"/>
      <c r="DJ9" s="134"/>
      <c r="DK9" s="134"/>
      <c r="DL9" s="134"/>
      <c r="DM9" s="134"/>
      <c r="DN9" s="134"/>
      <c r="DO9" s="134"/>
    </row>
    <row r="10" spans="1:119" ht="18.75" customHeight="1" thickBot="1">
      <c r="A10" s="135"/>
      <c r="B10" s="475"/>
      <c r="C10" s="476"/>
      <c r="D10" s="476"/>
      <c r="E10" s="476"/>
      <c r="F10" s="476"/>
      <c r="G10" s="476"/>
      <c r="H10" s="476"/>
      <c r="I10" s="476"/>
      <c r="J10" s="476"/>
      <c r="K10" s="440"/>
      <c r="L10" s="364" t="s">
        <v>175</v>
      </c>
      <c r="M10" s="365"/>
      <c r="N10" s="365"/>
      <c r="O10" s="365"/>
      <c r="P10" s="365"/>
      <c r="Q10" s="366"/>
      <c r="R10" s="344">
        <v>8713</v>
      </c>
      <c r="S10" s="345"/>
      <c r="T10" s="345"/>
      <c r="U10" s="345"/>
      <c r="V10" s="346"/>
      <c r="W10" s="467"/>
      <c r="X10" s="397"/>
      <c r="Y10" s="397"/>
      <c r="Z10" s="397"/>
      <c r="AA10" s="397"/>
      <c r="AB10" s="397"/>
      <c r="AC10" s="397"/>
      <c r="AD10" s="397"/>
      <c r="AE10" s="397"/>
      <c r="AF10" s="397"/>
      <c r="AG10" s="397"/>
      <c r="AH10" s="397"/>
      <c r="AI10" s="397"/>
      <c r="AJ10" s="397"/>
      <c r="AK10" s="397"/>
      <c r="AL10" s="480"/>
      <c r="AM10" s="466" t="s">
        <v>176</v>
      </c>
      <c r="AN10" s="365"/>
      <c r="AO10" s="365"/>
      <c r="AP10" s="365"/>
      <c r="AQ10" s="365"/>
      <c r="AR10" s="365"/>
      <c r="AS10" s="365"/>
      <c r="AT10" s="366"/>
      <c r="AU10" s="446" t="s">
        <v>177</v>
      </c>
      <c r="AV10" s="447"/>
      <c r="AW10" s="447"/>
      <c r="AX10" s="447"/>
      <c r="AY10" s="341" t="s">
        <v>178</v>
      </c>
      <c r="AZ10" s="342"/>
      <c r="BA10" s="342"/>
      <c r="BB10" s="342"/>
      <c r="BC10" s="342"/>
      <c r="BD10" s="342"/>
      <c r="BE10" s="342"/>
      <c r="BF10" s="342"/>
      <c r="BG10" s="342"/>
      <c r="BH10" s="342"/>
      <c r="BI10" s="342"/>
      <c r="BJ10" s="342"/>
      <c r="BK10" s="342"/>
      <c r="BL10" s="342"/>
      <c r="BM10" s="343"/>
      <c r="BN10" s="351">
        <v>194538</v>
      </c>
      <c r="BO10" s="352"/>
      <c r="BP10" s="352"/>
      <c r="BQ10" s="352"/>
      <c r="BR10" s="352"/>
      <c r="BS10" s="352"/>
      <c r="BT10" s="352"/>
      <c r="BU10" s="353"/>
      <c r="BV10" s="351">
        <v>108846</v>
      </c>
      <c r="BW10" s="352"/>
      <c r="BX10" s="352"/>
      <c r="BY10" s="352"/>
      <c r="BZ10" s="352"/>
      <c r="CA10" s="352"/>
      <c r="CB10" s="352"/>
      <c r="CC10" s="353"/>
      <c r="CD10" s="508" t="s">
        <v>179</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c r="A11" s="135"/>
      <c r="B11" s="475"/>
      <c r="C11" s="476"/>
      <c r="D11" s="476"/>
      <c r="E11" s="476"/>
      <c r="F11" s="476"/>
      <c r="G11" s="476"/>
      <c r="H11" s="476"/>
      <c r="I11" s="476"/>
      <c r="J11" s="476"/>
      <c r="K11" s="440"/>
      <c r="L11" s="436" t="s">
        <v>180</v>
      </c>
      <c r="M11" s="437"/>
      <c r="N11" s="437"/>
      <c r="O11" s="437"/>
      <c r="P11" s="437"/>
      <c r="Q11" s="438"/>
      <c r="R11" s="457" t="s">
        <v>181</v>
      </c>
      <c r="S11" s="458"/>
      <c r="T11" s="458"/>
      <c r="U11" s="458"/>
      <c r="V11" s="459"/>
      <c r="W11" s="483" t="s">
        <v>89</v>
      </c>
      <c r="X11" s="447"/>
      <c r="Y11" s="447"/>
      <c r="Z11" s="447"/>
      <c r="AA11" s="447"/>
      <c r="AB11" s="481"/>
      <c r="AC11" s="446" t="s">
        <v>182</v>
      </c>
      <c r="AD11" s="447"/>
      <c r="AE11" s="447"/>
      <c r="AF11" s="447"/>
      <c r="AG11" s="481"/>
      <c r="AH11" s="446" t="s">
        <v>183</v>
      </c>
      <c r="AI11" s="447"/>
      <c r="AJ11" s="447"/>
      <c r="AK11" s="447"/>
      <c r="AL11" s="482"/>
      <c r="AM11" s="466" t="s">
        <v>184</v>
      </c>
      <c r="AN11" s="365"/>
      <c r="AO11" s="365"/>
      <c r="AP11" s="365"/>
      <c r="AQ11" s="365"/>
      <c r="AR11" s="365"/>
      <c r="AS11" s="365"/>
      <c r="AT11" s="366"/>
      <c r="AU11" s="446" t="s">
        <v>185</v>
      </c>
      <c r="AV11" s="447"/>
      <c r="AW11" s="447"/>
      <c r="AX11" s="447"/>
      <c r="AY11" s="341" t="s">
        <v>186</v>
      </c>
      <c r="AZ11" s="342"/>
      <c r="BA11" s="342"/>
      <c r="BB11" s="342"/>
      <c r="BC11" s="342"/>
      <c r="BD11" s="342"/>
      <c r="BE11" s="342"/>
      <c r="BF11" s="342"/>
      <c r="BG11" s="342"/>
      <c r="BH11" s="342"/>
      <c r="BI11" s="342"/>
      <c r="BJ11" s="342"/>
      <c r="BK11" s="342"/>
      <c r="BL11" s="342"/>
      <c r="BM11" s="343"/>
      <c r="BN11" s="351" t="s">
        <v>187</v>
      </c>
      <c r="BO11" s="352"/>
      <c r="BP11" s="352"/>
      <c r="BQ11" s="352"/>
      <c r="BR11" s="352"/>
      <c r="BS11" s="352"/>
      <c r="BT11" s="352"/>
      <c r="BU11" s="353"/>
      <c r="BV11" s="351" t="s">
        <v>187</v>
      </c>
      <c r="BW11" s="352"/>
      <c r="BX11" s="352"/>
      <c r="BY11" s="352"/>
      <c r="BZ11" s="352"/>
      <c r="CA11" s="352"/>
      <c r="CB11" s="352"/>
      <c r="CC11" s="353"/>
      <c r="CD11" s="399" t="s">
        <v>188</v>
      </c>
      <c r="CE11" s="400"/>
      <c r="CF11" s="400"/>
      <c r="CG11" s="400"/>
      <c r="CH11" s="400"/>
      <c r="CI11" s="400"/>
      <c r="CJ11" s="400"/>
      <c r="CK11" s="400"/>
      <c r="CL11" s="400"/>
      <c r="CM11" s="400"/>
      <c r="CN11" s="400"/>
      <c r="CO11" s="400"/>
      <c r="CP11" s="400"/>
      <c r="CQ11" s="400"/>
      <c r="CR11" s="400"/>
      <c r="CS11" s="401"/>
      <c r="CT11" s="469" t="s">
        <v>189</v>
      </c>
      <c r="CU11" s="470"/>
      <c r="CV11" s="470"/>
      <c r="CW11" s="470"/>
      <c r="CX11" s="470"/>
      <c r="CY11" s="470"/>
      <c r="CZ11" s="470"/>
      <c r="DA11" s="471"/>
      <c r="DB11" s="469" t="s">
        <v>189</v>
      </c>
      <c r="DC11" s="470"/>
      <c r="DD11" s="470"/>
      <c r="DE11" s="470"/>
      <c r="DF11" s="470"/>
      <c r="DG11" s="470"/>
      <c r="DH11" s="470"/>
      <c r="DI11" s="471"/>
      <c r="DJ11" s="134"/>
      <c r="DK11" s="134"/>
      <c r="DL11" s="134"/>
      <c r="DM11" s="134"/>
      <c r="DN11" s="134"/>
      <c r="DO11" s="134"/>
    </row>
    <row r="12" spans="1:119" ht="18.75" customHeight="1" thickBot="1">
      <c r="A12" s="135"/>
      <c r="B12" s="460" t="s">
        <v>190</v>
      </c>
      <c r="C12" s="461"/>
      <c r="D12" s="461"/>
      <c r="E12" s="461"/>
      <c r="F12" s="461"/>
      <c r="G12" s="461"/>
      <c r="H12" s="461"/>
      <c r="I12" s="461"/>
      <c r="J12" s="461"/>
      <c r="K12" s="462"/>
      <c r="L12" s="463" t="s">
        <v>191</v>
      </c>
      <c r="M12" s="464"/>
      <c r="N12" s="464"/>
      <c r="O12" s="464"/>
      <c r="P12" s="464"/>
      <c r="Q12" s="465"/>
      <c r="R12" s="448">
        <v>8252</v>
      </c>
      <c r="S12" s="449"/>
      <c r="T12" s="449"/>
      <c r="U12" s="449"/>
      <c r="V12" s="450"/>
      <c r="W12" s="426" t="s">
        <v>192</v>
      </c>
      <c r="X12" s="394"/>
      <c r="Y12" s="394"/>
      <c r="Z12" s="394"/>
      <c r="AA12" s="394"/>
      <c r="AB12" s="395"/>
      <c r="AC12" s="344">
        <v>197</v>
      </c>
      <c r="AD12" s="345"/>
      <c r="AE12" s="345"/>
      <c r="AF12" s="345"/>
      <c r="AG12" s="363"/>
      <c r="AH12" s="344">
        <v>256</v>
      </c>
      <c r="AI12" s="345"/>
      <c r="AJ12" s="345"/>
      <c r="AK12" s="345"/>
      <c r="AL12" s="346"/>
      <c r="AM12" s="466" t="s">
        <v>193</v>
      </c>
      <c r="AN12" s="365"/>
      <c r="AO12" s="365"/>
      <c r="AP12" s="365"/>
      <c r="AQ12" s="365"/>
      <c r="AR12" s="365"/>
      <c r="AS12" s="365"/>
      <c r="AT12" s="366"/>
      <c r="AU12" s="446" t="s">
        <v>194</v>
      </c>
      <c r="AV12" s="447"/>
      <c r="AW12" s="447"/>
      <c r="AX12" s="447"/>
      <c r="AY12" s="341" t="s">
        <v>195</v>
      </c>
      <c r="AZ12" s="342"/>
      <c r="BA12" s="342"/>
      <c r="BB12" s="342"/>
      <c r="BC12" s="342"/>
      <c r="BD12" s="342"/>
      <c r="BE12" s="342"/>
      <c r="BF12" s="342"/>
      <c r="BG12" s="342"/>
      <c r="BH12" s="342"/>
      <c r="BI12" s="342"/>
      <c r="BJ12" s="342"/>
      <c r="BK12" s="342"/>
      <c r="BL12" s="342"/>
      <c r="BM12" s="343"/>
      <c r="BN12" s="351" t="s">
        <v>196</v>
      </c>
      <c r="BO12" s="352"/>
      <c r="BP12" s="352"/>
      <c r="BQ12" s="352"/>
      <c r="BR12" s="352"/>
      <c r="BS12" s="352"/>
      <c r="BT12" s="352"/>
      <c r="BU12" s="353"/>
      <c r="BV12" s="351" t="s">
        <v>196</v>
      </c>
      <c r="BW12" s="352"/>
      <c r="BX12" s="352"/>
      <c r="BY12" s="352"/>
      <c r="BZ12" s="352"/>
      <c r="CA12" s="352"/>
      <c r="CB12" s="352"/>
      <c r="CC12" s="353"/>
      <c r="CD12" s="399" t="s">
        <v>197</v>
      </c>
      <c r="CE12" s="400"/>
      <c r="CF12" s="400"/>
      <c r="CG12" s="400"/>
      <c r="CH12" s="400"/>
      <c r="CI12" s="400"/>
      <c r="CJ12" s="400"/>
      <c r="CK12" s="400"/>
      <c r="CL12" s="400"/>
      <c r="CM12" s="400"/>
      <c r="CN12" s="400"/>
      <c r="CO12" s="400"/>
      <c r="CP12" s="400"/>
      <c r="CQ12" s="400"/>
      <c r="CR12" s="400"/>
      <c r="CS12" s="401"/>
      <c r="CT12" s="469" t="s">
        <v>198</v>
      </c>
      <c r="CU12" s="470"/>
      <c r="CV12" s="470"/>
      <c r="CW12" s="470"/>
      <c r="CX12" s="470"/>
      <c r="CY12" s="470"/>
      <c r="CZ12" s="470"/>
      <c r="DA12" s="471"/>
      <c r="DB12" s="469" t="s">
        <v>198</v>
      </c>
      <c r="DC12" s="470"/>
      <c r="DD12" s="470"/>
      <c r="DE12" s="470"/>
      <c r="DF12" s="470"/>
      <c r="DG12" s="470"/>
      <c r="DH12" s="470"/>
      <c r="DI12" s="471"/>
      <c r="DJ12" s="134"/>
      <c r="DK12" s="134"/>
      <c r="DL12" s="134"/>
      <c r="DM12" s="134"/>
      <c r="DN12" s="134"/>
      <c r="DO12" s="134"/>
    </row>
    <row r="13" spans="1:119" ht="18.75" customHeight="1" thickBot="1">
      <c r="A13" s="135"/>
      <c r="B13" s="460"/>
      <c r="C13" s="461"/>
      <c r="D13" s="461"/>
      <c r="E13" s="461"/>
      <c r="F13" s="461"/>
      <c r="G13" s="461"/>
      <c r="H13" s="461"/>
      <c r="I13" s="461"/>
      <c r="J13" s="461"/>
      <c r="K13" s="462"/>
      <c r="L13" s="364" t="s">
        <v>199</v>
      </c>
      <c r="M13" s="365"/>
      <c r="N13" s="365"/>
      <c r="O13" s="365"/>
      <c r="P13" s="365"/>
      <c r="Q13" s="366"/>
      <c r="R13" s="344">
        <v>8264</v>
      </c>
      <c r="S13" s="345"/>
      <c r="T13" s="345"/>
      <c r="U13" s="345"/>
      <c r="V13" s="346"/>
      <c r="W13" s="467"/>
      <c r="X13" s="397"/>
      <c r="Y13" s="397"/>
      <c r="Z13" s="397"/>
      <c r="AA13" s="397"/>
      <c r="AB13" s="398"/>
      <c r="AC13" s="454">
        <v>4.7</v>
      </c>
      <c r="AD13" s="455"/>
      <c r="AE13" s="455"/>
      <c r="AF13" s="455"/>
      <c r="AG13" s="456"/>
      <c r="AH13" s="454">
        <v>5.6</v>
      </c>
      <c r="AI13" s="455"/>
      <c r="AJ13" s="455"/>
      <c r="AK13" s="455"/>
      <c r="AL13" s="468"/>
      <c r="AM13" s="466" t="s">
        <v>200</v>
      </c>
      <c r="AN13" s="365"/>
      <c r="AO13" s="365"/>
      <c r="AP13" s="365"/>
      <c r="AQ13" s="365"/>
      <c r="AR13" s="365"/>
      <c r="AS13" s="365"/>
      <c r="AT13" s="366"/>
      <c r="AU13" s="446" t="s">
        <v>201</v>
      </c>
      <c r="AV13" s="447"/>
      <c r="AW13" s="447"/>
      <c r="AX13" s="447"/>
      <c r="AY13" s="385" t="s">
        <v>202</v>
      </c>
      <c r="AZ13" s="386"/>
      <c r="BA13" s="386"/>
      <c r="BB13" s="386"/>
      <c r="BC13" s="386"/>
      <c r="BD13" s="386"/>
      <c r="BE13" s="386"/>
      <c r="BF13" s="386"/>
      <c r="BG13" s="386"/>
      <c r="BH13" s="386"/>
      <c r="BI13" s="386"/>
      <c r="BJ13" s="386"/>
      <c r="BK13" s="386"/>
      <c r="BL13" s="386"/>
      <c r="BM13" s="387"/>
      <c r="BN13" s="351">
        <v>179193</v>
      </c>
      <c r="BO13" s="352"/>
      <c r="BP13" s="352"/>
      <c r="BQ13" s="352"/>
      <c r="BR13" s="352"/>
      <c r="BS13" s="352"/>
      <c r="BT13" s="352"/>
      <c r="BU13" s="353"/>
      <c r="BV13" s="351">
        <v>-102729</v>
      </c>
      <c r="BW13" s="352"/>
      <c r="BX13" s="352"/>
      <c r="BY13" s="352"/>
      <c r="BZ13" s="352"/>
      <c r="CA13" s="352"/>
      <c r="CB13" s="352"/>
      <c r="CC13" s="353"/>
      <c r="CD13" s="399" t="s">
        <v>203</v>
      </c>
      <c r="CE13" s="400"/>
      <c r="CF13" s="400"/>
      <c r="CG13" s="400"/>
      <c r="CH13" s="400"/>
      <c r="CI13" s="400"/>
      <c r="CJ13" s="400"/>
      <c r="CK13" s="400"/>
      <c r="CL13" s="400"/>
      <c r="CM13" s="400"/>
      <c r="CN13" s="400"/>
      <c r="CO13" s="400"/>
      <c r="CP13" s="400"/>
      <c r="CQ13" s="400"/>
      <c r="CR13" s="400"/>
      <c r="CS13" s="401"/>
      <c r="CT13" s="357">
        <v>4.3</v>
      </c>
      <c r="CU13" s="358"/>
      <c r="CV13" s="358"/>
      <c r="CW13" s="358"/>
      <c r="CX13" s="358"/>
      <c r="CY13" s="358"/>
      <c r="CZ13" s="358"/>
      <c r="DA13" s="359"/>
      <c r="DB13" s="357">
        <v>5.3</v>
      </c>
      <c r="DC13" s="358"/>
      <c r="DD13" s="358"/>
      <c r="DE13" s="358"/>
      <c r="DF13" s="358"/>
      <c r="DG13" s="358"/>
      <c r="DH13" s="358"/>
      <c r="DI13" s="359"/>
      <c r="DJ13" s="134"/>
      <c r="DK13" s="134"/>
      <c r="DL13" s="134"/>
      <c r="DM13" s="134"/>
      <c r="DN13" s="134"/>
      <c r="DO13" s="134"/>
    </row>
    <row r="14" spans="1:119" ht="18.75" customHeight="1" thickBot="1">
      <c r="A14" s="135"/>
      <c r="B14" s="460"/>
      <c r="C14" s="461"/>
      <c r="D14" s="461"/>
      <c r="E14" s="461"/>
      <c r="F14" s="461"/>
      <c r="G14" s="461"/>
      <c r="H14" s="461"/>
      <c r="I14" s="461"/>
      <c r="J14" s="461"/>
      <c r="K14" s="462"/>
      <c r="L14" s="436" t="s">
        <v>180</v>
      </c>
      <c r="M14" s="437"/>
      <c r="N14" s="437"/>
      <c r="O14" s="437"/>
      <c r="P14" s="437"/>
      <c r="Q14" s="438"/>
      <c r="R14" s="457" t="s">
        <v>204</v>
      </c>
      <c r="S14" s="458"/>
      <c r="T14" s="458"/>
      <c r="U14" s="458"/>
      <c r="V14" s="459"/>
      <c r="W14" s="426" t="s">
        <v>205</v>
      </c>
      <c r="X14" s="394"/>
      <c r="Y14" s="394"/>
      <c r="Z14" s="394"/>
      <c r="AA14" s="394"/>
      <c r="AB14" s="395"/>
      <c r="AC14" s="344">
        <v>575</v>
      </c>
      <c r="AD14" s="345"/>
      <c r="AE14" s="345"/>
      <c r="AF14" s="345"/>
      <c r="AG14" s="363"/>
      <c r="AH14" s="344">
        <v>663</v>
      </c>
      <c r="AI14" s="345"/>
      <c r="AJ14" s="345"/>
      <c r="AK14" s="345"/>
      <c r="AL14" s="346"/>
      <c r="AM14" s="466"/>
      <c r="AN14" s="365"/>
      <c r="AO14" s="365"/>
      <c r="AP14" s="365"/>
      <c r="AQ14" s="365"/>
      <c r="AR14" s="365"/>
      <c r="AS14" s="365"/>
      <c r="AT14" s="366"/>
      <c r="AU14" s="446"/>
      <c r="AV14" s="447"/>
      <c r="AW14" s="447"/>
      <c r="AX14" s="447"/>
      <c r="AY14" s="370" t="s">
        <v>206</v>
      </c>
      <c r="AZ14" s="371"/>
      <c r="BA14" s="371"/>
      <c r="BB14" s="371"/>
      <c r="BC14" s="371"/>
      <c r="BD14" s="371"/>
      <c r="BE14" s="371"/>
      <c r="BF14" s="371"/>
      <c r="BG14" s="371"/>
      <c r="BH14" s="371"/>
      <c r="BI14" s="371"/>
      <c r="BJ14" s="371"/>
      <c r="BK14" s="371"/>
      <c r="BL14" s="371"/>
      <c r="BM14" s="372"/>
      <c r="BN14" s="382">
        <v>3295983</v>
      </c>
      <c r="BO14" s="383"/>
      <c r="BP14" s="383"/>
      <c r="BQ14" s="383"/>
      <c r="BR14" s="383"/>
      <c r="BS14" s="383"/>
      <c r="BT14" s="383"/>
      <c r="BU14" s="384"/>
      <c r="BV14" s="382">
        <v>3325491</v>
      </c>
      <c r="BW14" s="383"/>
      <c r="BX14" s="383"/>
      <c r="BY14" s="383"/>
      <c r="BZ14" s="383"/>
      <c r="CA14" s="383"/>
      <c r="CB14" s="383"/>
      <c r="CC14" s="384"/>
      <c r="CD14" s="354" t="s">
        <v>207</v>
      </c>
      <c r="CE14" s="355"/>
      <c r="CF14" s="355"/>
      <c r="CG14" s="355"/>
      <c r="CH14" s="355"/>
      <c r="CI14" s="355"/>
      <c r="CJ14" s="355"/>
      <c r="CK14" s="355"/>
      <c r="CL14" s="355"/>
      <c r="CM14" s="355"/>
      <c r="CN14" s="355"/>
      <c r="CO14" s="355"/>
      <c r="CP14" s="355"/>
      <c r="CQ14" s="355"/>
      <c r="CR14" s="355"/>
      <c r="CS14" s="356"/>
      <c r="CT14" s="360" t="s">
        <v>208</v>
      </c>
      <c r="CU14" s="361"/>
      <c r="CV14" s="361"/>
      <c r="CW14" s="361"/>
      <c r="CX14" s="361"/>
      <c r="CY14" s="361"/>
      <c r="CZ14" s="361"/>
      <c r="DA14" s="362"/>
      <c r="DB14" s="360" t="s">
        <v>208</v>
      </c>
      <c r="DC14" s="361"/>
      <c r="DD14" s="361"/>
      <c r="DE14" s="361"/>
      <c r="DF14" s="361"/>
      <c r="DG14" s="361"/>
      <c r="DH14" s="361"/>
      <c r="DI14" s="362"/>
      <c r="DJ14" s="134"/>
      <c r="DK14" s="134"/>
      <c r="DL14" s="134"/>
      <c r="DM14" s="134"/>
      <c r="DN14" s="134"/>
      <c r="DO14" s="134"/>
    </row>
    <row r="15" spans="1:119" ht="18.75" customHeight="1" thickBot="1">
      <c r="A15" s="135"/>
      <c r="B15" s="439" t="s">
        <v>209</v>
      </c>
      <c r="C15" s="440"/>
      <c r="D15" s="440"/>
      <c r="E15" s="441"/>
      <c r="F15" s="441"/>
      <c r="G15" s="441"/>
      <c r="H15" s="441"/>
      <c r="I15" s="441"/>
      <c r="J15" s="441"/>
      <c r="K15" s="441"/>
      <c r="L15" s="451">
        <v>357</v>
      </c>
      <c r="M15" s="451"/>
      <c r="N15" s="451"/>
      <c r="O15" s="451"/>
      <c r="P15" s="451"/>
      <c r="Q15" s="451"/>
      <c r="R15" s="452"/>
      <c r="S15" s="452"/>
      <c r="T15" s="452"/>
      <c r="U15" s="452"/>
      <c r="V15" s="453"/>
      <c r="W15" s="467"/>
      <c r="X15" s="397"/>
      <c r="Y15" s="397"/>
      <c r="Z15" s="397"/>
      <c r="AA15" s="397"/>
      <c r="AB15" s="398"/>
      <c r="AC15" s="454">
        <v>13.8</v>
      </c>
      <c r="AD15" s="455"/>
      <c r="AE15" s="455"/>
      <c r="AF15" s="455"/>
      <c r="AG15" s="456"/>
      <c r="AH15" s="454">
        <v>14.5</v>
      </c>
      <c r="AI15" s="455"/>
      <c r="AJ15" s="455"/>
      <c r="AK15" s="455"/>
      <c r="AL15" s="468"/>
      <c r="AM15" s="466"/>
      <c r="AN15" s="365"/>
      <c r="AO15" s="365"/>
      <c r="AP15" s="365"/>
      <c r="AQ15" s="365"/>
      <c r="AR15" s="365"/>
      <c r="AS15" s="365"/>
      <c r="AT15" s="366"/>
      <c r="AU15" s="446"/>
      <c r="AV15" s="447"/>
      <c r="AW15" s="447"/>
      <c r="AX15" s="447"/>
      <c r="AY15" s="341" t="s">
        <v>210</v>
      </c>
      <c r="AZ15" s="342"/>
      <c r="BA15" s="342"/>
      <c r="BB15" s="342"/>
      <c r="BC15" s="342"/>
      <c r="BD15" s="342"/>
      <c r="BE15" s="342"/>
      <c r="BF15" s="342"/>
      <c r="BG15" s="342"/>
      <c r="BH15" s="342"/>
      <c r="BI15" s="342"/>
      <c r="BJ15" s="342"/>
      <c r="BK15" s="342"/>
      <c r="BL15" s="342"/>
      <c r="BM15" s="343"/>
      <c r="BN15" s="351">
        <v>2989361</v>
      </c>
      <c r="BO15" s="352"/>
      <c r="BP15" s="352"/>
      <c r="BQ15" s="352"/>
      <c r="BR15" s="352"/>
      <c r="BS15" s="352"/>
      <c r="BT15" s="352"/>
      <c r="BU15" s="353"/>
      <c r="BV15" s="351">
        <v>2855853</v>
      </c>
      <c r="BW15" s="352"/>
      <c r="BX15" s="352"/>
      <c r="BY15" s="352"/>
      <c r="BZ15" s="352"/>
      <c r="CA15" s="352"/>
      <c r="CB15" s="352"/>
      <c r="CC15" s="353"/>
      <c r="CD15" s="528" t="s">
        <v>211</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39" t="s">
        <v>212</v>
      </c>
      <c r="C16" s="440"/>
      <c r="D16" s="440"/>
      <c r="E16" s="441"/>
      <c r="F16" s="441"/>
      <c r="G16" s="441"/>
      <c r="H16" s="441"/>
      <c r="I16" s="441"/>
      <c r="J16" s="441"/>
      <c r="K16" s="441"/>
      <c r="L16" s="423">
        <v>24</v>
      </c>
      <c r="M16" s="423"/>
      <c r="N16" s="423"/>
      <c r="O16" s="423"/>
      <c r="P16" s="423"/>
      <c r="Q16" s="423"/>
      <c r="R16" s="424"/>
      <c r="S16" s="424"/>
      <c r="T16" s="424"/>
      <c r="U16" s="424"/>
      <c r="V16" s="425"/>
      <c r="W16" s="426" t="s">
        <v>213</v>
      </c>
      <c r="X16" s="394"/>
      <c r="Y16" s="394"/>
      <c r="Z16" s="394"/>
      <c r="AA16" s="394"/>
      <c r="AB16" s="395"/>
      <c r="AC16" s="344">
        <v>3384</v>
      </c>
      <c r="AD16" s="345"/>
      <c r="AE16" s="345"/>
      <c r="AF16" s="345"/>
      <c r="AG16" s="363"/>
      <c r="AH16" s="344">
        <v>3647</v>
      </c>
      <c r="AI16" s="345"/>
      <c r="AJ16" s="345"/>
      <c r="AK16" s="345"/>
      <c r="AL16" s="346"/>
      <c r="AM16" s="466"/>
      <c r="AN16" s="365"/>
      <c r="AO16" s="365"/>
      <c r="AP16" s="365"/>
      <c r="AQ16" s="365"/>
      <c r="AR16" s="365"/>
      <c r="AS16" s="365"/>
      <c r="AT16" s="366"/>
      <c r="AU16" s="446"/>
      <c r="AV16" s="447"/>
      <c r="AW16" s="447"/>
      <c r="AX16" s="447"/>
      <c r="AY16" s="341" t="s">
        <v>214</v>
      </c>
      <c r="AZ16" s="342"/>
      <c r="BA16" s="342"/>
      <c r="BB16" s="342"/>
      <c r="BC16" s="342"/>
      <c r="BD16" s="342"/>
      <c r="BE16" s="342"/>
      <c r="BF16" s="342"/>
      <c r="BG16" s="342"/>
      <c r="BH16" s="342"/>
      <c r="BI16" s="342"/>
      <c r="BJ16" s="342"/>
      <c r="BK16" s="342"/>
      <c r="BL16" s="342"/>
      <c r="BM16" s="343"/>
      <c r="BN16" s="351">
        <v>4342695</v>
      </c>
      <c r="BO16" s="352"/>
      <c r="BP16" s="352"/>
      <c r="BQ16" s="352"/>
      <c r="BR16" s="352"/>
      <c r="BS16" s="352"/>
      <c r="BT16" s="352"/>
      <c r="BU16" s="353"/>
      <c r="BV16" s="351">
        <v>4384517</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c r="A17" s="135"/>
      <c r="B17" s="439" t="s">
        <v>215</v>
      </c>
      <c r="C17" s="440"/>
      <c r="D17" s="440"/>
      <c r="E17" s="441"/>
      <c r="F17" s="441"/>
      <c r="G17" s="441"/>
      <c r="H17" s="441"/>
      <c r="I17" s="441"/>
      <c r="J17" s="441"/>
      <c r="K17" s="441"/>
      <c r="L17" s="423">
        <v>3463</v>
      </c>
      <c r="M17" s="423"/>
      <c r="N17" s="423"/>
      <c r="O17" s="423"/>
      <c r="P17" s="423"/>
      <c r="Q17" s="423"/>
      <c r="R17" s="424"/>
      <c r="S17" s="424"/>
      <c r="T17" s="424"/>
      <c r="U17" s="424"/>
      <c r="V17" s="425"/>
      <c r="W17" s="427"/>
      <c r="X17" s="428"/>
      <c r="Y17" s="428"/>
      <c r="Z17" s="428"/>
      <c r="AA17" s="428"/>
      <c r="AB17" s="429"/>
      <c r="AC17" s="388">
        <v>81.400000000000006</v>
      </c>
      <c r="AD17" s="389"/>
      <c r="AE17" s="389"/>
      <c r="AF17" s="389"/>
      <c r="AG17" s="442"/>
      <c r="AH17" s="388">
        <v>79.8</v>
      </c>
      <c r="AI17" s="389"/>
      <c r="AJ17" s="389"/>
      <c r="AK17" s="389"/>
      <c r="AL17" s="390"/>
      <c r="AM17" s="527"/>
      <c r="AN17" s="437"/>
      <c r="AO17" s="437"/>
      <c r="AP17" s="437"/>
      <c r="AQ17" s="437"/>
      <c r="AR17" s="437"/>
      <c r="AS17" s="437"/>
      <c r="AT17" s="438"/>
      <c r="AU17" s="443"/>
      <c r="AV17" s="444"/>
      <c r="AW17" s="444"/>
      <c r="AX17" s="445"/>
      <c r="AY17" s="341" t="s">
        <v>216</v>
      </c>
      <c r="AZ17" s="342"/>
      <c r="BA17" s="342"/>
      <c r="BB17" s="342"/>
      <c r="BC17" s="342"/>
      <c r="BD17" s="342"/>
      <c r="BE17" s="342"/>
      <c r="BF17" s="342"/>
      <c r="BG17" s="342"/>
      <c r="BH17" s="342"/>
      <c r="BI17" s="342"/>
      <c r="BJ17" s="342"/>
      <c r="BK17" s="342"/>
      <c r="BL17" s="342"/>
      <c r="BM17" s="343"/>
      <c r="BN17" s="351">
        <v>3706155</v>
      </c>
      <c r="BO17" s="352"/>
      <c r="BP17" s="352"/>
      <c r="BQ17" s="352"/>
      <c r="BR17" s="352"/>
      <c r="BS17" s="352"/>
      <c r="BT17" s="352"/>
      <c r="BU17" s="353"/>
      <c r="BV17" s="351">
        <v>3739458</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c r="A18" s="135"/>
      <c r="B18" s="430" t="s">
        <v>217</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218</v>
      </c>
      <c r="AZ18" s="342"/>
      <c r="BA18" s="342"/>
      <c r="BB18" s="342"/>
      <c r="BC18" s="342"/>
      <c r="BD18" s="342"/>
      <c r="BE18" s="342"/>
      <c r="BF18" s="342"/>
      <c r="BG18" s="342"/>
      <c r="BH18" s="342"/>
      <c r="BI18" s="342"/>
      <c r="BJ18" s="342"/>
      <c r="BK18" s="342"/>
      <c r="BL18" s="342"/>
      <c r="BM18" s="343"/>
      <c r="BN18" s="351">
        <v>5437601</v>
      </c>
      <c r="BO18" s="352"/>
      <c r="BP18" s="352"/>
      <c r="BQ18" s="352"/>
      <c r="BR18" s="352"/>
      <c r="BS18" s="352"/>
      <c r="BT18" s="352"/>
      <c r="BU18" s="353"/>
      <c r="BV18" s="351">
        <v>5645546</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c r="A19" s="135"/>
      <c r="B19" s="407" t="s">
        <v>219</v>
      </c>
      <c r="C19" s="408"/>
      <c r="D19" s="409"/>
      <c r="E19" s="416" t="s">
        <v>89</v>
      </c>
      <c r="F19" s="394"/>
      <c r="G19" s="394"/>
      <c r="H19" s="394"/>
      <c r="I19" s="394"/>
      <c r="J19" s="394"/>
      <c r="K19" s="395"/>
      <c r="L19" s="416" t="s">
        <v>220</v>
      </c>
      <c r="M19" s="394"/>
      <c r="N19" s="394"/>
      <c r="O19" s="394"/>
      <c r="P19" s="395"/>
      <c r="Q19" s="417" t="s">
        <v>221</v>
      </c>
      <c r="R19" s="418"/>
      <c r="S19" s="418"/>
      <c r="T19" s="418"/>
      <c r="U19" s="418"/>
      <c r="V19" s="419"/>
      <c r="W19" s="433" t="s">
        <v>222</v>
      </c>
      <c r="X19" s="408"/>
      <c r="Y19" s="409"/>
      <c r="Z19" s="416" t="s">
        <v>89</v>
      </c>
      <c r="AA19" s="394"/>
      <c r="AB19" s="394"/>
      <c r="AC19" s="394"/>
      <c r="AD19" s="394"/>
      <c r="AE19" s="394"/>
      <c r="AF19" s="394"/>
      <c r="AG19" s="395"/>
      <c r="AH19" s="393" t="s">
        <v>223</v>
      </c>
      <c r="AI19" s="394"/>
      <c r="AJ19" s="394"/>
      <c r="AK19" s="394"/>
      <c r="AL19" s="395"/>
      <c r="AM19" s="393" t="s">
        <v>224</v>
      </c>
      <c r="AN19" s="402"/>
      <c r="AO19" s="402"/>
      <c r="AP19" s="402"/>
      <c r="AQ19" s="402"/>
      <c r="AR19" s="403"/>
      <c r="AS19" s="417" t="s">
        <v>221</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133</v>
      </c>
      <c r="AZ20" s="371"/>
      <c r="BA20" s="371"/>
      <c r="BB20" s="371"/>
      <c r="BC20" s="371"/>
      <c r="BD20" s="371"/>
      <c r="BE20" s="371"/>
      <c r="BF20" s="371"/>
      <c r="BG20" s="371"/>
      <c r="BH20" s="371"/>
      <c r="BI20" s="371"/>
      <c r="BJ20" s="371"/>
      <c r="BK20" s="371"/>
      <c r="BL20" s="371"/>
      <c r="BM20" s="372"/>
      <c r="BN20" s="351">
        <v>1329574</v>
      </c>
      <c r="BO20" s="352"/>
      <c r="BP20" s="352"/>
      <c r="BQ20" s="352"/>
      <c r="BR20" s="352"/>
      <c r="BS20" s="352"/>
      <c r="BT20" s="352"/>
      <c r="BU20" s="353"/>
      <c r="BV20" s="351">
        <v>1163666</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c r="A21" s="135"/>
      <c r="B21" s="410"/>
      <c r="C21" s="411"/>
      <c r="D21" s="412"/>
      <c r="E21" s="364" t="s">
        <v>225</v>
      </c>
      <c r="F21" s="365"/>
      <c r="G21" s="365"/>
      <c r="H21" s="365"/>
      <c r="I21" s="365"/>
      <c r="J21" s="365"/>
      <c r="K21" s="366"/>
      <c r="L21" s="344">
        <v>1</v>
      </c>
      <c r="M21" s="345"/>
      <c r="N21" s="345"/>
      <c r="O21" s="345"/>
      <c r="P21" s="363"/>
      <c r="Q21" s="344">
        <v>7230</v>
      </c>
      <c r="R21" s="345"/>
      <c r="S21" s="345"/>
      <c r="T21" s="345"/>
      <c r="U21" s="345"/>
      <c r="V21" s="363"/>
      <c r="W21" s="434"/>
      <c r="X21" s="411"/>
      <c r="Y21" s="412"/>
      <c r="Z21" s="364" t="s">
        <v>226</v>
      </c>
      <c r="AA21" s="365"/>
      <c r="AB21" s="365"/>
      <c r="AC21" s="365"/>
      <c r="AD21" s="365"/>
      <c r="AE21" s="365"/>
      <c r="AF21" s="365"/>
      <c r="AG21" s="366"/>
      <c r="AH21" s="344">
        <v>129</v>
      </c>
      <c r="AI21" s="345"/>
      <c r="AJ21" s="345"/>
      <c r="AK21" s="345"/>
      <c r="AL21" s="363"/>
      <c r="AM21" s="344">
        <v>396933</v>
      </c>
      <c r="AN21" s="345"/>
      <c r="AO21" s="345"/>
      <c r="AP21" s="345"/>
      <c r="AQ21" s="345"/>
      <c r="AR21" s="363"/>
      <c r="AS21" s="344">
        <v>3077</v>
      </c>
      <c r="AT21" s="345"/>
      <c r="AU21" s="345"/>
      <c r="AV21" s="345"/>
      <c r="AW21" s="345"/>
      <c r="AX21" s="346"/>
      <c r="AY21" s="385" t="s">
        <v>227</v>
      </c>
      <c r="AZ21" s="386"/>
      <c r="BA21" s="386"/>
      <c r="BB21" s="386"/>
      <c r="BC21" s="386"/>
      <c r="BD21" s="386"/>
      <c r="BE21" s="386"/>
      <c r="BF21" s="386"/>
      <c r="BG21" s="386"/>
      <c r="BH21" s="386"/>
      <c r="BI21" s="386"/>
      <c r="BJ21" s="386"/>
      <c r="BK21" s="386"/>
      <c r="BL21" s="386"/>
      <c r="BM21" s="387"/>
      <c r="BN21" s="351">
        <v>1227480</v>
      </c>
      <c r="BO21" s="352"/>
      <c r="BP21" s="352"/>
      <c r="BQ21" s="352"/>
      <c r="BR21" s="352"/>
      <c r="BS21" s="352"/>
      <c r="BT21" s="352"/>
      <c r="BU21" s="353"/>
      <c r="BV21" s="351">
        <v>1042105</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c r="A22" s="135"/>
      <c r="B22" s="410"/>
      <c r="C22" s="411"/>
      <c r="D22" s="412"/>
      <c r="E22" s="364" t="s">
        <v>228</v>
      </c>
      <c r="F22" s="365"/>
      <c r="G22" s="365"/>
      <c r="H22" s="365"/>
      <c r="I22" s="365"/>
      <c r="J22" s="365"/>
      <c r="K22" s="366"/>
      <c r="L22" s="344">
        <v>1</v>
      </c>
      <c r="M22" s="345"/>
      <c r="N22" s="345"/>
      <c r="O22" s="345"/>
      <c r="P22" s="363"/>
      <c r="Q22" s="344">
        <v>5950</v>
      </c>
      <c r="R22" s="345"/>
      <c r="S22" s="345"/>
      <c r="T22" s="345"/>
      <c r="U22" s="345"/>
      <c r="V22" s="363"/>
      <c r="W22" s="434"/>
      <c r="X22" s="411"/>
      <c r="Y22" s="412"/>
      <c r="Z22" s="364" t="s">
        <v>229</v>
      </c>
      <c r="AA22" s="365"/>
      <c r="AB22" s="365"/>
      <c r="AC22" s="365"/>
      <c r="AD22" s="365"/>
      <c r="AE22" s="365"/>
      <c r="AF22" s="365"/>
      <c r="AG22" s="366"/>
      <c r="AH22" s="344" t="s">
        <v>230</v>
      </c>
      <c r="AI22" s="345"/>
      <c r="AJ22" s="345"/>
      <c r="AK22" s="345"/>
      <c r="AL22" s="363"/>
      <c r="AM22" s="344" t="s">
        <v>230</v>
      </c>
      <c r="AN22" s="345"/>
      <c r="AO22" s="345"/>
      <c r="AP22" s="345"/>
      <c r="AQ22" s="345"/>
      <c r="AR22" s="363"/>
      <c r="AS22" s="344" t="s">
        <v>230</v>
      </c>
      <c r="AT22" s="345"/>
      <c r="AU22" s="345"/>
      <c r="AV22" s="345"/>
      <c r="AW22" s="345"/>
      <c r="AX22" s="346"/>
      <c r="AY22" s="370" t="s">
        <v>231</v>
      </c>
      <c r="AZ22" s="371"/>
      <c r="BA22" s="371"/>
      <c r="BB22" s="371"/>
      <c r="BC22" s="371"/>
      <c r="BD22" s="371"/>
      <c r="BE22" s="371"/>
      <c r="BF22" s="371"/>
      <c r="BG22" s="371"/>
      <c r="BH22" s="371"/>
      <c r="BI22" s="371"/>
      <c r="BJ22" s="371"/>
      <c r="BK22" s="371"/>
      <c r="BL22" s="371"/>
      <c r="BM22" s="372"/>
      <c r="BN22" s="382">
        <v>217764</v>
      </c>
      <c r="BO22" s="383"/>
      <c r="BP22" s="383"/>
      <c r="BQ22" s="383"/>
      <c r="BR22" s="383"/>
      <c r="BS22" s="383"/>
      <c r="BT22" s="383"/>
      <c r="BU22" s="384"/>
      <c r="BV22" s="382">
        <v>430646</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c r="A23" s="135"/>
      <c r="B23" s="410"/>
      <c r="C23" s="411"/>
      <c r="D23" s="412"/>
      <c r="E23" s="364" t="s">
        <v>232</v>
      </c>
      <c r="F23" s="365"/>
      <c r="G23" s="365"/>
      <c r="H23" s="365"/>
      <c r="I23" s="365"/>
      <c r="J23" s="365"/>
      <c r="K23" s="366"/>
      <c r="L23" s="344">
        <v>1</v>
      </c>
      <c r="M23" s="345"/>
      <c r="N23" s="345"/>
      <c r="O23" s="345"/>
      <c r="P23" s="363"/>
      <c r="Q23" s="344">
        <v>5220</v>
      </c>
      <c r="R23" s="345"/>
      <c r="S23" s="345"/>
      <c r="T23" s="345"/>
      <c r="U23" s="345"/>
      <c r="V23" s="363"/>
      <c r="W23" s="434"/>
      <c r="X23" s="411"/>
      <c r="Y23" s="412"/>
      <c r="Z23" s="364" t="s">
        <v>233</v>
      </c>
      <c r="AA23" s="391"/>
      <c r="AB23" s="391"/>
      <c r="AC23" s="391"/>
      <c r="AD23" s="391"/>
      <c r="AE23" s="391"/>
      <c r="AF23" s="391"/>
      <c r="AG23" s="392"/>
      <c r="AH23" s="344">
        <v>11</v>
      </c>
      <c r="AI23" s="345"/>
      <c r="AJ23" s="345"/>
      <c r="AK23" s="345"/>
      <c r="AL23" s="363"/>
      <c r="AM23" s="344">
        <v>32703</v>
      </c>
      <c r="AN23" s="345"/>
      <c r="AO23" s="345"/>
      <c r="AP23" s="345"/>
      <c r="AQ23" s="345"/>
      <c r="AR23" s="363"/>
      <c r="AS23" s="344">
        <v>2973</v>
      </c>
      <c r="AT23" s="345"/>
      <c r="AU23" s="345"/>
      <c r="AV23" s="345"/>
      <c r="AW23" s="345"/>
      <c r="AX23" s="346"/>
      <c r="AY23" s="399" t="s">
        <v>134</v>
      </c>
      <c r="AZ23" s="400"/>
      <c r="BA23" s="400"/>
      <c r="BB23" s="400"/>
      <c r="BC23" s="400"/>
      <c r="BD23" s="400"/>
      <c r="BE23" s="400"/>
      <c r="BF23" s="400"/>
      <c r="BG23" s="400"/>
      <c r="BH23" s="400"/>
      <c r="BI23" s="400"/>
      <c r="BJ23" s="400"/>
      <c r="BK23" s="400"/>
      <c r="BL23" s="400"/>
      <c r="BM23" s="401"/>
      <c r="BN23" s="351" t="s">
        <v>198</v>
      </c>
      <c r="BO23" s="352"/>
      <c r="BP23" s="352"/>
      <c r="BQ23" s="352"/>
      <c r="BR23" s="352"/>
      <c r="BS23" s="352"/>
      <c r="BT23" s="352"/>
      <c r="BU23" s="353"/>
      <c r="BV23" s="351" t="s">
        <v>198</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c r="A24" s="135"/>
      <c r="B24" s="410"/>
      <c r="C24" s="411"/>
      <c r="D24" s="412"/>
      <c r="E24" s="364" t="s">
        <v>234</v>
      </c>
      <c r="F24" s="365"/>
      <c r="G24" s="365"/>
      <c r="H24" s="365"/>
      <c r="I24" s="365"/>
      <c r="J24" s="365"/>
      <c r="K24" s="366"/>
      <c r="L24" s="344">
        <v>1</v>
      </c>
      <c r="M24" s="345"/>
      <c r="N24" s="345"/>
      <c r="O24" s="345"/>
      <c r="P24" s="363"/>
      <c r="Q24" s="344">
        <v>2880</v>
      </c>
      <c r="R24" s="345"/>
      <c r="S24" s="345"/>
      <c r="T24" s="345"/>
      <c r="U24" s="345"/>
      <c r="V24" s="363"/>
      <c r="W24" s="434"/>
      <c r="X24" s="411"/>
      <c r="Y24" s="412"/>
      <c r="Z24" s="364" t="s">
        <v>235</v>
      </c>
      <c r="AA24" s="365"/>
      <c r="AB24" s="365"/>
      <c r="AC24" s="365"/>
      <c r="AD24" s="365"/>
      <c r="AE24" s="365"/>
      <c r="AF24" s="365"/>
      <c r="AG24" s="366"/>
      <c r="AH24" s="344">
        <v>1</v>
      </c>
      <c r="AI24" s="345"/>
      <c r="AJ24" s="345"/>
      <c r="AK24" s="345"/>
      <c r="AL24" s="363"/>
      <c r="AM24" s="344">
        <v>4636</v>
      </c>
      <c r="AN24" s="345"/>
      <c r="AO24" s="345"/>
      <c r="AP24" s="345"/>
      <c r="AQ24" s="345"/>
      <c r="AR24" s="363"/>
      <c r="AS24" s="344">
        <v>4636</v>
      </c>
      <c r="AT24" s="345"/>
      <c r="AU24" s="345"/>
      <c r="AV24" s="345"/>
      <c r="AW24" s="345"/>
      <c r="AX24" s="346"/>
      <c r="AY24" s="354" t="s">
        <v>236</v>
      </c>
      <c r="AZ24" s="355"/>
      <c r="BA24" s="355"/>
      <c r="BB24" s="355"/>
      <c r="BC24" s="355"/>
      <c r="BD24" s="355"/>
      <c r="BE24" s="355"/>
      <c r="BF24" s="355"/>
      <c r="BG24" s="355"/>
      <c r="BH24" s="355"/>
      <c r="BI24" s="355"/>
      <c r="BJ24" s="355"/>
      <c r="BK24" s="355"/>
      <c r="BL24" s="355"/>
      <c r="BM24" s="356"/>
      <c r="BN24" s="338" t="s">
        <v>237</v>
      </c>
      <c r="BO24" s="339"/>
      <c r="BP24" s="339"/>
      <c r="BQ24" s="339"/>
      <c r="BR24" s="339"/>
      <c r="BS24" s="339"/>
      <c r="BT24" s="339"/>
      <c r="BU24" s="340"/>
      <c r="BV24" s="338" t="s">
        <v>237</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c r="A25" s="135"/>
      <c r="B25" s="410"/>
      <c r="C25" s="411"/>
      <c r="D25" s="412"/>
      <c r="E25" s="364" t="s">
        <v>238</v>
      </c>
      <c r="F25" s="365"/>
      <c r="G25" s="365"/>
      <c r="H25" s="365"/>
      <c r="I25" s="365"/>
      <c r="J25" s="365"/>
      <c r="K25" s="366"/>
      <c r="L25" s="344">
        <v>1</v>
      </c>
      <c r="M25" s="345"/>
      <c r="N25" s="345"/>
      <c r="O25" s="345"/>
      <c r="P25" s="363"/>
      <c r="Q25" s="344">
        <v>2360</v>
      </c>
      <c r="R25" s="345"/>
      <c r="S25" s="345"/>
      <c r="T25" s="345"/>
      <c r="U25" s="345"/>
      <c r="V25" s="363"/>
      <c r="W25" s="434"/>
      <c r="X25" s="411"/>
      <c r="Y25" s="412"/>
      <c r="Z25" s="364" t="s">
        <v>239</v>
      </c>
      <c r="AA25" s="365"/>
      <c r="AB25" s="365"/>
      <c r="AC25" s="365"/>
      <c r="AD25" s="365"/>
      <c r="AE25" s="365"/>
      <c r="AF25" s="365"/>
      <c r="AG25" s="366"/>
      <c r="AH25" s="344" t="s">
        <v>240</v>
      </c>
      <c r="AI25" s="345"/>
      <c r="AJ25" s="345"/>
      <c r="AK25" s="345"/>
      <c r="AL25" s="363"/>
      <c r="AM25" s="344" t="s">
        <v>240</v>
      </c>
      <c r="AN25" s="345"/>
      <c r="AO25" s="345"/>
      <c r="AP25" s="345"/>
      <c r="AQ25" s="345"/>
      <c r="AR25" s="363"/>
      <c r="AS25" s="344" t="s">
        <v>240</v>
      </c>
      <c r="AT25" s="345"/>
      <c r="AU25" s="345"/>
      <c r="AV25" s="345"/>
      <c r="AW25" s="345"/>
      <c r="AX25" s="346"/>
      <c r="AY25" s="373" t="s">
        <v>241</v>
      </c>
      <c r="AZ25" s="374"/>
      <c r="BA25" s="374"/>
      <c r="BB25" s="375"/>
      <c r="BC25" s="370" t="s">
        <v>242</v>
      </c>
      <c r="BD25" s="371"/>
      <c r="BE25" s="371"/>
      <c r="BF25" s="371"/>
      <c r="BG25" s="371"/>
      <c r="BH25" s="371"/>
      <c r="BI25" s="371"/>
      <c r="BJ25" s="371"/>
      <c r="BK25" s="371"/>
      <c r="BL25" s="371"/>
      <c r="BM25" s="372"/>
      <c r="BN25" s="382">
        <v>1965127</v>
      </c>
      <c r="BO25" s="383"/>
      <c r="BP25" s="383"/>
      <c r="BQ25" s="383"/>
      <c r="BR25" s="383"/>
      <c r="BS25" s="383"/>
      <c r="BT25" s="383"/>
      <c r="BU25" s="384"/>
      <c r="BV25" s="382">
        <v>1770589</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c r="A26" s="135"/>
      <c r="B26" s="410"/>
      <c r="C26" s="411"/>
      <c r="D26" s="412"/>
      <c r="E26" s="364" t="s">
        <v>243</v>
      </c>
      <c r="F26" s="365"/>
      <c r="G26" s="365"/>
      <c r="H26" s="365"/>
      <c r="I26" s="365"/>
      <c r="J26" s="365"/>
      <c r="K26" s="366"/>
      <c r="L26" s="344">
        <v>10</v>
      </c>
      <c r="M26" s="345"/>
      <c r="N26" s="345"/>
      <c r="O26" s="345"/>
      <c r="P26" s="363"/>
      <c r="Q26" s="344">
        <v>2130</v>
      </c>
      <c r="R26" s="345"/>
      <c r="S26" s="345"/>
      <c r="T26" s="345"/>
      <c r="U26" s="345"/>
      <c r="V26" s="363"/>
      <c r="W26" s="434"/>
      <c r="X26" s="411"/>
      <c r="Y26" s="412"/>
      <c r="Z26" s="364" t="s">
        <v>244</v>
      </c>
      <c r="AA26" s="365"/>
      <c r="AB26" s="365"/>
      <c r="AC26" s="365"/>
      <c r="AD26" s="365"/>
      <c r="AE26" s="365"/>
      <c r="AF26" s="365"/>
      <c r="AG26" s="366"/>
      <c r="AH26" s="344">
        <v>130</v>
      </c>
      <c r="AI26" s="345"/>
      <c r="AJ26" s="345"/>
      <c r="AK26" s="345"/>
      <c r="AL26" s="363"/>
      <c r="AM26" s="344">
        <v>401569</v>
      </c>
      <c r="AN26" s="345"/>
      <c r="AO26" s="345"/>
      <c r="AP26" s="345"/>
      <c r="AQ26" s="345"/>
      <c r="AR26" s="363"/>
      <c r="AS26" s="344">
        <v>3089</v>
      </c>
      <c r="AT26" s="345"/>
      <c r="AU26" s="345"/>
      <c r="AV26" s="345"/>
      <c r="AW26" s="345"/>
      <c r="AX26" s="346"/>
      <c r="AY26" s="376"/>
      <c r="AZ26" s="377"/>
      <c r="BA26" s="377"/>
      <c r="BB26" s="378"/>
      <c r="BC26" s="341" t="s">
        <v>245</v>
      </c>
      <c r="BD26" s="342"/>
      <c r="BE26" s="342"/>
      <c r="BF26" s="342"/>
      <c r="BG26" s="342"/>
      <c r="BH26" s="342"/>
      <c r="BI26" s="342"/>
      <c r="BJ26" s="342"/>
      <c r="BK26" s="342"/>
      <c r="BL26" s="342"/>
      <c r="BM26" s="343"/>
      <c r="BN26" s="351">
        <v>73871</v>
      </c>
      <c r="BO26" s="352"/>
      <c r="BP26" s="352"/>
      <c r="BQ26" s="352"/>
      <c r="BR26" s="352"/>
      <c r="BS26" s="352"/>
      <c r="BT26" s="352"/>
      <c r="BU26" s="353"/>
      <c r="BV26" s="351">
        <v>73782</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246</v>
      </c>
      <c r="AA27" s="336"/>
      <c r="AB27" s="336"/>
      <c r="AC27" s="336"/>
      <c r="AD27" s="336"/>
      <c r="AE27" s="336"/>
      <c r="AF27" s="336"/>
      <c r="AG27" s="337"/>
      <c r="AH27" s="388" t="s">
        <v>247</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248</v>
      </c>
      <c r="BD27" s="386"/>
      <c r="BE27" s="386"/>
      <c r="BF27" s="386"/>
      <c r="BG27" s="386"/>
      <c r="BH27" s="386"/>
      <c r="BI27" s="386"/>
      <c r="BJ27" s="386"/>
      <c r="BK27" s="386"/>
      <c r="BL27" s="386"/>
      <c r="BM27" s="387"/>
      <c r="BN27" s="338">
        <v>1257405</v>
      </c>
      <c r="BO27" s="339"/>
      <c r="BP27" s="339"/>
      <c r="BQ27" s="339"/>
      <c r="BR27" s="339"/>
      <c r="BS27" s="339"/>
      <c r="BT27" s="339"/>
      <c r="BU27" s="340"/>
      <c r="BV27" s="338">
        <v>1545559</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249</v>
      </c>
      <c r="D29" s="151"/>
      <c r="E29" s="151"/>
      <c r="F29" s="148"/>
      <c r="G29" s="148"/>
      <c r="H29" s="148"/>
      <c r="I29" s="148"/>
      <c r="J29" s="148"/>
      <c r="K29" s="148"/>
      <c r="L29" s="148"/>
      <c r="M29" s="148"/>
      <c r="N29" s="148"/>
      <c r="O29" s="148"/>
      <c r="P29" s="148"/>
      <c r="Q29" s="148"/>
      <c r="R29" s="148"/>
      <c r="S29" s="148"/>
      <c r="T29" s="148"/>
      <c r="U29" s="148" t="s">
        <v>250</v>
      </c>
      <c r="V29" s="148"/>
      <c r="W29" s="148"/>
      <c r="X29" s="148"/>
      <c r="Y29" s="148"/>
      <c r="Z29" s="148"/>
      <c r="AA29" s="148"/>
      <c r="AB29" s="148"/>
      <c r="AC29" s="148"/>
      <c r="AD29" s="148"/>
      <c r="AE29" s="148"/>
      <c r="AF29" s="148"/>
      <c r="AG29" s="148"/>
      <c r="AH29" s="148"/>
      <c r="AI29" s="148"/>
      <c r="AJ29" s="148"/>
      <c r="AK29" s="148"/>
      <c r="AL29" s="148"/>
      <c r="AM29" s="152" t="s">
        <v>251</v>
      </c>
      <c r="AN29" s="148"/>
      <c r="AO29" s="148"/>
      <c r="AP29" s="148"/>
      <c r="AQ29" s="148"/>
      <c r="AR29" s="148"/>
      <c r="AS29" s="152"/>
      <c r="AT29" s="152"/>
      <c r="AU29" s="152"/>
      <c r="AV29" s="152"/>
      <c r="AW29" s="152"/>
      <c r="AX29" s="152"/>
      <c r="AY29" s="152"/>
      <c r="AZ29" s="152"/>
      <c r="BA29" s="152"/>
      <c r="BB29" s="148"/>
      <c r="BC29" s="152"/>
      <c r="BD29" s="148"/>
      <c r="BE29" s="152" t="s">
        <v>252</v>
      </c>
      <c r="BF29" s="148"/>
      <c r="BG29" s="148"/>
      <c r="BH29" s="148"/>
      <c r="BI29" s="148"/>
      <c r="BJ29" s="152"/>
      <c r="BK29" s="152"/>
      <c r="BL29" s="152"/>
      <c r="BM29" s="152"/>
      <c r="BN29" s="152"/>
      <c r="BO29" s="152"/>
      <c r="BP29" s="152"/>
      <c r="BQ29" s="152"/>
      <c r="BR29" s="148"/>
      <c r="BS29" s="148"/>
      <c r="BT29" s="148"/>
      <c r="BU29" s="148"/>
      <c r="BV29" s="148"/>
      <c r="BW29" s="148" t="s">
        <v>253</v>
      </c>
      <c r="BX29" s="148"/>
      <c r="BY29" s="148"/>
      <c r="BZ29" s="148"/>
      <c r="CA29" s="148"/>
      <c r="CB29" s="152"/>
      <c r="CC29" s="152"/>
      <c r="CD29" s="152"/>
      <c r="CE29" s="152"/>
      <c r="CF29" s="152"/>
      <c r="CG29" s="152"/>
      <c r="CH29" s="152"/>
      <c r="CI29" s="152"/>
      <c r="CJ29" s="152"/>
      <c r="CK29" s="152"/>
      <c r="CL29" s="152"/>
      <c r="CM29" s="152"/>
      <c r="CN29" s="152"/>
      <c r="CO29" s="152" t="s">
        <v>254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33" t="s">
        <v>255</v>
      </c>
      <c r="D30" s="333"/>
      <c r="E30" s="334" t="s">
        <v>256</v>
      </c>
      <c r="F30" s="334"/>
      <c r="G30" s="334"/>
      <c r="H30" s="334"/>
      <c r="I30" s="334"/>
      <c r="J30" s="334"/>
      <c r="K30" s="334"/>
      <c r="L30" s="334"/>
      <c r="M30" s="334"/>
      <c r="N30" s="334"/>
      <c r="O30" s="334"/>
      <c r="P30" s="334"/>
      <c r="Q30" s="334"/>
      <c r="R30" s="334"/>
      <c r="S30" s="334"/>
      <c r="T30" s="139"/>
      <c r="U30" s="333" t="s">
        <v>255</v>
      </c>
      <c r="V30" s="333"/>
      <c r="W30" s="334" t="s">
        <v>256</v>
      </c>
      <c r="X30" s="334"/>
      <c r="Y30" s="334"/>
      <c r="Z30" s="334"/>
      <c r="AA30" s="334"/>
      <c r="AB30" s="334"/>
      <c r="AC30" s="334"/>
      <c r="AD30" s="334"/>
      <c r="AE30" s="334"/>
      <c r="AF30" s="334"/>
      <c r="AG30" s="334"/>
      <c r="AH30" s="334"/>
      <c r="AI30" s="334"/>
      <c r="AJ30" s="334"/>
      <c r="AK30" s="334"/>
      <c r="AL30" s="139"/>
      <c r="AM30" s="333" t="s">
        <v>255</v>
      </c>
      <c r="AN30" s="333"/>
      <c r="AO30" s="334" t="s">
        <v>256</v>
      </c>
      <c r="AP30" s="334"/>
      <c r="AQ30" s="334"/>
      <c r="AR30" s="334"/>
      <c r="AS30" s="334"/>
      <c r="AT30" s="334"/>
      <c r="AU30" s="334"/>
      <c r="AV30" s="334"/>
      <c r="AW30" s="334"/>
      <c r="AX30" s="334"/>
      <c r="AY30" s="334"/>
      <c r="AZ30" s="334"/>
      <c r="BA30" s="334"/>
      <c r="BB30" s="334"/>
      <c r="BC30" s="334"/>
      <c r="BD30" s="142"/>
      <c r="BE30" s="334" t="s">
        <v>257</v>
      </c>
      <c r="BF30" s="334"/>
      <c r="BG30" s="334" t="s">
        <v>258</v>
      </c>
      <c r="BH30" s="334"/>
      <c r="BI30" s="334"/>
      <c r="BJ30" s="334"/>
      <c r="BK30" s="334"/>
      <c r="BL30" s="334"/>
      <c r="BM30" s="334"/>
      <c r="BN30" s="334"/>
      <c r="BO30" s="334"/>
      <c r="BP30" s="334"/>
      <c r="BQ30" s="334"/>
      <c r="BR30" s="334"/>
      <c r="BS30" s="334"/>
      <c r="BT30" s="334"/>
      <c r="BU30" s="334"/>
      <c r="BV30" s="142"/>
      <c r="BW30" s="333" t="s">
        <v>257</v>
      </c>
      <c r="BX30" s="333"/>
      <c r="BY30" s="334" t="s">
        <v>259</v>
      </c>
      <c r="BZ30" s="334"/>
      <c r="CA30" s="334"/>
      <c r="CB30" s="334"/>
      <c r="CC30" s="334"/>
      <c r="CD30" s="334"/>
      <c r="CE30" s="334"/>
      <c r="CF30" s="334"/>
      <c r="CG30" s="334"/>
      <c r="CH30" s="334"/>
      <c r="CI30" s="334"/>
      <c r="CJ30" s="334"/>
      <c r="CK30" s="334"/>
      <c r="CL30" s="334"/>
      <c r="CM30" s="334"/>
      <c r="CN30" s="139"/>
      <c r="CO30" s="333" t="s">
        <v>260</v>
      </c>
      <c r="CP30" s="333"/>
      <c r="CQ30" s="334" t="s">
        <v>261</v>
      </c>
      <c r="CR30" s="334"/>
      <c r="CS30" s="334"/>
      <c r="CT30" s="334"/>
      <c r="CU30" s="334"/>
      <c r="CV30" s="334"/>
      <c r="CW30" s="334"/>
      <c r="CX30" s="334"/>
      <c r="CY30" s="334"/>
      <c r="CZ30" s="334"/>
      <c r="DA30" s="334"/>
      <c r="DB30" s="334"/>
      <c r="DC30" s="334"/>
      <c r="DD30" s="334"/>
      <c r="DE30" s="334"/>
      <c r="DF30" s="139"/>
      <c r="DG30" s="334" t="s">
        <v>262</v>
      </c>
      <c r="DH30" s="334"/>
      <c r="DI30" s="140"/>
      <c r="DJ30" s="134"/>
      <c r="DK30" s="134"/>
      <c r="DL30" s="134"/>
      <c r="DM30" s="134"/>
      <c r="DN30" s="134"/>
      <c r="DO30" s="134"/>
    </row>
    <row r="31" spans="1:119" ht="32.25" customHeight="1">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2</v>
      </c>
      <c r="V31" s="331"/>
      <c r="W31" s="332" t="str">
        <f>IF('各会計、関係団体の財政状況及び健全化判断比率'!B28="","",'各会計、関係団体の財政状況及び健全化判断比率'!B28)</f>
        <v>国民健康保険特別会計</v>
      </c>
      <c r="X31" s="332"/>
      <c r="Y31" s="332"/>
      <c r="Z31" s="332"/>
      <c r="AA31" s="332"/>
      <c r="AB31" s="332"/>
      <c r="AC31" s="332"/>
      <c r="AD31" s="332"/>
      <c r="AE31" s="332"/>
      <c r="AF31" s="332"/>
      <c r="AG31" s="332"/>
      <c r="AH31" s="332"/>
      <c r="AI31" s="332"/>
      <c r="AJ31" s="332"/>
      <c r="AK31" s="332"/>
      <c r="AL31" s="151"/>
      <c r="AM31" s="331">
        <f>IF(AO31="","",MAX(C31:D40,U31:V40)+1)</f>
        <v>5</v>
      </c>
      <c r="AN31" s="331"/>
      <c r="AO31" s="332" t="str">
        <f>IF('各会計、関係団体の財政状況及び健全化判断比率'!B31="","",'各会計、関係団体の財政状況及び健全化判断比率'!B31)</f>
        <v>水道事業会計</v>
      </c>
      <c r="AP31" s="332"/>
      <c r="AQ31" s="332"/>
      <c r="AR31" s="332"/>
      <c r="AS31" s="332"/>
      <c r="AT31" s="332"/>
      <c r="AU31" s="332"/>
      <c r="AV31" s="332"/>
      <c r="AW31" s="332"/>
      <c r="AX31" s="332"/>
      <c r="AY31" s="332"/>
      <c r="AZ31" s="332"/>
      <c r="BA31" s="332"/>
      <c r="BB31" s="332"/>
      <c r="BC31" s="332"/>
      <c r="BD31" s="151"/>
      <c r="BE31" s="331">
        <f>IF(BG31="","",MAX(C31:D40,U31:V40,AM31:AN40)+1)</f>
        <v>7</v>
      </c>
      <c r="BF31" s="331"/>
      <c r="BG31" s="332" t="str">
        <f>IF('各会計、関係団体の財政状況及び健全化判断比率'!B33="","",'各会計、関係団体の財政状況及び健全化判断比率'!B33)</f>
        <v>下水道特別会計</v>
      </c>
      <c r="BH31" s="332"/>
      <c r="BI31" s="332"/>
      <c r="BJ31" s="332"/>
      <c r="BK31" s="332"/>
      <c r="BL31" s="332"/>
      <c r="BM31" s="332"/>
      <c r="BN31" s="332"/>
      <c r="BO31" s="332"/>
      <c r="BP31" s="332"/>
      <c r="BQ31" s="332"/>
      <c r="BR31" s="332"/>
      <c r="BS31" s="332"/>
      <c r="BT31" s="332"/>
      <c r="BU31" s="332"/>
      <c r="BV31" s="151"/>
      <c r="BW31" s="331" t="str">
        <f>IF(BY31="","",MAX(C31:D40,U31:V40,AM31:AN40,BE31:BF40)+1)</f>
        <v/>
      </c>
      <c r="BX31" s="331"/>
      <c r="BY31" s="332" t="str">
        <f>IF('各会計、関係団体の財政状況及び健全化判断比率'!B68="","",'各会計、関係団体の財政状況及び健全化判断比率'!B68)</f>
        <v/>
      </c>
      <c r="BZ31" s="332"/>
      <c r="CA31" s="332"/>
      <c r="CB31" s="332"/>
      <c r="CC31" s="332"/>
      <c r="CD31" s="332"/>
      <c r="CE31" s="332"/>
      <c r="CF31" s="332"/>
      <c r="CG31" s="332"/>
      <c r="CH31" s="332"/>
      <c r="CI31" s="332"/>
      <c r="CJ31" s="332"/>
      <c r="CK31" s="332"/>
      <c r="CL31" s="332"/>
      <c r="CM31" s="332"/>
      <c r="CN31" s="151"/>
      <c r="CO31" s="331">
        <f>IF(CQ31="","",MAX(C31:D40,U31:V40,AM31:AN40,BE31:BF40,BW31:BX40)+1)</f>
        <v>8</v>
      </c>
      <c r="CP31" s="331"/>
      <c r="CQ31" s="332" t="str">
        <f>IF('各会計、関係団体の財政状況及び健全化判断比率'!BS7="","",'各会計、関係団体の財政状況及び健全化判断比率'!BS7)</f>
        <v>ツナギ地域開発㈱</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c r="A32" s="135"/>
      <c r="B32" s="150"/>
      <c r="C32" s="331" t="str">
        <f t="shared" ref="C32:C40" si="0">IF(E32="","",C31+1)</f>
        <v/>
      </c>
      <c r="D32" s="331"/>
      <c r="E32" s="332" t="str">
        <f>IF('各会計、関係団体の財政状況及び健全化判断比率'!B8="","",'各会計、関係団体の財政状況及び健全化判断比率'!B8)</f>
        <v/>
      </c>
      <c r="F32" s="332"/>
      <c r="G32" s="332"/>
      <c r="H32" s="332"/>
      <c r="I32" s="332"/>
      <c r="J32" s="332"/>
      <c r="K32" s="332"/>
      <c r="L32" s="332"/>
      <c r="M32" s="332"/>
      <c r="N32" s="332"/>
      <c r="O32" s="332"/>
      <c r="P32" s="332"/>
      <c r="Q32" s="332"/>
      <c r="R32" s="332"/>
      <c r="S32" s="332"/>
      <c r="T32" s="151"/>
      <c r="U32" s="331">
        <f t="shared" ref="U32:U40" si="1">IF(W32="","",U31+1)</f>
        <v>3</v>
      </c>
      <c r="V32" s="331"/>
      <c r="W32" s="332" t="str">
        <f>IF('各会計、関係団体の財政状況及び健全化判断比率'!B29="","",'各会計、関係団体の財政状況及び健全化判断比率'!B29)</f>
        <v>介護保険特別会計</v>
      </c>
      <c r="X32" s="332"/>
      <c r="Y32" s="332"/>
      <c r="Z32" s="332"/>
      <c r="AA32" s="332"/>
      <c r="AB32" s="332"/>
      <c r="AC32" s="332"/>
      <c r="AD32" s="332"/>
      <c r="AE32" s="332"/>
      <c r="AF32" s="332"/>
      <c r="AG32" s="332"/>
      <c r="AH32" s="332"/>
      <c r="AI32" s="332"/>
      <c r="AJ32" s="332"/>
      <c r="AK32" s="332"/>
      <c r="AL32" s="151"/>
      <c r="AM32" s="331">
        <f t="shared" ref="AM32:AM40" si="2">IF(AO32="","",AM31+1)</f>
        <v>6</v>
      </c>
      <c r="AN32" s="331"/>
      <c r="AO32" s="332" t="str">
        <f>IF('各会計、関係団体の財政状況及び健全化判断比率'!B32="","",'各会計、関係団体の財政状況及び健全化判断比率'!B32)</f>
        <v>病院事業会計</v>
      </c>
      <c r="AP32" s="332"/>
      <c r="AQ32" s="332"/>
      <c r="AR32" s="332"/>
      <c r="AS32" s="332"/>
      <c r="AT32" s="332"/>
      <c r="AU32" s="332"/>
      <c r="AV32" s="332"/>
      <c r="AW32" s="332"/>
      <c r="AX32" s="332"/>
      <c r="AY32" s="332"/>
      <c r="AZ32" s="332"/>
      <c r="BA32" s="332"/>
      <c r="BB32" s="332"/>
      <c r="BC32" s="332"/>
      <c r="BD32" s="151"/>
      <c r="BE32" s="331" t="str">
        <f t="shared" ref="BE32:BE40" si="3">IF(BG32="","",BE31+1)</f>
        <v/>
      </c>
      <c r="BF32" s="331"/>
      <c r="BG32" s="332"/>
      <c r="BH32" s="332"/>
      <c r="BI32" s="332"/>
      <c r="BJ32" s="332"/>
      <c r="BK32" s="332"/>
      <c r="BL32" s="332"/>
      <c r="BM32" s="332"/>
      <c r="BN32" s="332"/>
      <c r="BO32" s="332"/>
      <c r="BP32" s="332"/>
      <c r="BQ32" s="332"/>
      <c r="BR32" s="332"/>
      <c r="BS32" s="332"/>
      <c r="BT32" s="332"/>
      <c r="BU32" s="332"/>
      <c r="BV32" s="151"/>
      <c r="BW32" s="331" t="str">
        <f t="shared" ref="BW32:BW40" si="4">IF(BY32="","",BW31+1)</f>
        <v/>
      </c>
      <c r="BX32" s="331"/>
      <c r="BY32" s="332" t="str">
        <f>IF('各会計、関係団体の財政状況及び健全化判断比率'!B69="","",'各会計、関係団体の財政状況及び健全化判断比率'!B69)</f>
        <v/>
      </c>
      <c r="BZ32" s="332"/>
      <c r="CA32" s="332"/>
      <c r="CB32" s="332"/>
      <c r="CC32" s="332"/>
      <c r="CD32" s="332"/>
      <c r="CE32" s="332"/>
      <c r="CF32" s="332"/>
      <c r="CG32" s="332"/>
      <c r="CH32" s="332"/>
      <c r="CI32" s="332"/>
      <c r="CJ32" s="332"/>
      <c r="CK32" s="332"/>
      <c r="CL32" s="332"/>
      <c r="CM32" s="332"/>
      <c r="CN32" s="151"/>
      <c r="CO32" s="331" t="str">
        <f t="shared" ref="CO32:CO40" si="5">IF(CQ32="","",CO31+1)</f>
        <v/>
      </c>
      <c r="CP32" s="331"/>
      <c r="CQ32" s="332" t="str">
        <f>IF('各会計、関係団体の財政状況及び健全化判断比率'!BS8="","",'各会計、関係団体の財政状況及び健全化判断比率'!BS8)</f>
        <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f t="shared" si="1"/>
        <v>4</v>
      </c>
      <c r="V33" s="331"/>
      <c r="W33" s="332" t="str">
        <f>IF('各会計、関係団体の財政状況及び健全化判断比率'!B30="","",'各会計、関係団体の財政状況及び健全化判断比率'!B30)</f>
        <v>後期高齢者医療特別会計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t="str">
        <f t="shared" si="3"/>
        <v/>
      </c>
      <c r="BF33" s="331"/>
      <c r="BG33" s="332"/>
      <c r="BH33" s="332"/>
      <c r="BI33" s="332"/>
      <c r="BJ33" s="332"/>
      <c r="BK33" s="332"/>
      <c r="BL33" s="332"/>
      <c r="BM33" s="332"/>
      <c r="BN33" s="332"/>
      <c r="BO33" s="332"/>
      <c r="BP33" s="332"/>
      <c r="BQ33" s="332"/>
      <c r="BR33" s="332"/>
      <c r="BS33" s="332"/>
      <c r="BT33" s="332"/>
      <c r="BU33" s="332"/>
      <c r="BV33" s="151"/>
      <c r="BW33" s="331" t="str">
        <f t="shared" si="4"/>
        <v/>
      </c>
      <c r="BX33" s="331"/>
      <c r="BY33" s="332" t="str">
        <f>IF('各会計、関係団体の財政状況及び健全化判断比率'!B70="","",'各会計、関係団体の財政状況及び健全化判断比率'!B70)</f>
        <v/>
      </c>
      <c r="BZ33" s="332"/>
      <c r="CA33" s="332"/>
      <c r="CB33" s="332"/>
      <c r="CC33" s="332"/>
      <c r="CD33" s="332"/>
      <c r="CE33" s="332"/>
      <c r="CF33" s="332"/>
      <c r="CG33" s="332"/>
      <c r="CH33" s="332"/>
      <c r="CI33" s="332"/>
      <c r="CJ33" s="332"/>
      <c r="CK33" s="332"/>
      <c r="CL33" s="332"/>
      <c r="CM33" s="332"/>
      <c r="CN33" s="151"/>
      <c r="CO33" s="331" t="str">
        <f t="shared" si="5"/>
        <v/>
      </c>
      <c r="CP33" s="331"/>
      <c r="CQ33" s="332" t="str">
        <f>IF('各会計、関係団体の財政状況及び健全化判断比率'!BS9="","",'各会計、関係団体の財政状況及び健全化判断比率'!BS9)</f>
        <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t="str">
        <f t="shared" si="4"/>
        <v/>
      </c>
      <c r="BX34" s="331"/>
      <c r="BY34" s="332" t="str">
        <f>IF('各会計、関係団体の財政状況及び健全化判断比率'!B71="","",'各会計、関係団体の財政状況及び健全化判断比率'!B71)</f>
        <v/>
      </c>
      <c r="BZ34" s="332"/>
      <c r="CA34" s="332"/>
      <c r="CB34" s="332"/>
      <c r="CC34" s="332"/>
      <c r="CD34" s="332"/>
      <c r="CE34" s="332"/>
      <c r="CF34" s="332"/>
      <c r="CG34" s="332"/>
      <c r="CH34" s="332"/>
      <c r="CI34" s="332"/>
      <c r="CJ34" s="332"/>
      <c r="CK34" s="332"/>
      <c r="CL34" s="332"/>
      <c r="CM34" s="332"/>
      <c r="CN34" s="151"/>
      <c r="CO34" s="331" t="str">
        <f t="shared" si="5"/>
        <v/>
      </c>
      <c r="CP34" s="331"/>
      <c r="CQ34" s="332" t="str">
        <f>IF('各会計、関係団体の財政状況及び健全化判断比率'!BS10="","",'各会計、関係団体の財政状況及び健全化判断比率'!BS10)</f>
        <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t="str">
        <f t="shared" si="4"/>
        <v/>
      </c>
      <c r="BX35" s="331"/>
      <c r="BY35" s="332" t="str">
        <f>IF('各会計、関係団体の財政状況及び健全化判断比率'!B72="","",'各会計、関係団体の財政状況及び健全化判断比率'!B72)</f>
        <v/>
      </c>
      <c r="BZ35" s="332"/>
      <c r="CA35" s="332"/>
      <c r="CB35" s="332"/>
      <c r="CC35" s="332"/>
      <c r="CD35" s="332"/>
      <c r="CE35" s="332"/>
      <c r="CF35" s="332"/>
      <c r="CG35" s="332"/>
      <c r="CH35" s="332"/>
      <c r="CI35" s="332"/>
      <c r="CJ35" s="332"/>
      <c r="CK35" s="332"/>
      <c r="CL35" s="332"/>
      <c r="CM35" s="332"/>
      <c r="CN35" s="151"/>
      <c r="CO35" s="331" t="str">
        <f t="shared" si="5"/>
        <v/>
      </c>
      <c r="CP35" s="331"/>
      <c r="CQ35" s="332" t="str">
        <f>IF('各会計、関係団体の財政状況及び健全化判断比率'!BS11="","",'各会計、関係団体の財政状況及び健全化判断比率'!BS11)</f>
        <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t="str">
        <f t="shared" si="4"/>
        <v/>
      </c>
      <c r="BX36" s="331"/>
      <c r="BY36" s="332" t="str">
        <f>IF('各会計、関係団体の財政状況及び健全化判断比率'!B73="","",'各会計、関係団体の財政状況及び健全化判断比率'!B73)</f>
        <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t="str">
        <f t="shared" si="4"/>
        <v/>
      </c>
      <c r="BX37" s="331"/>
      <c r="BY37" s="332" t="str">
        <f>IF('各会計、関係団体の財政状況及び健全化判断比率'!B74="","",'各会計、関係団体の財政状況及び健全化判断比率'!B74)</f>
        <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t="str">
        <f t="shared" si="4"/>
        <v/>
      </c>
      <c r="BX38" s="331"/>
      <c r="BY38" s="332" t="str">
        <f>IF('各会計、関係団体の財政状況及び健全化判断比率'!B75="","",'各会計、関係団体の財政状況及び健全化判断比率'!B75)</f>
        <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t="str">
        <f t="shared" si="4"/>
        <v/>
      </c>
      <c r="BX39" s="331"/>
      <c r="BY39" s="332" t="str">
        <f>IF('各会計、関係団体の財政状況及び健全化判断比率'!B76="","",'各会計、関係団体の財政状況及び健全化判断比率'!B76)</f>
        <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t="str">
        <f t="shared" si="4"/>
        <v/>
      </c>
      <c r="BX40" s="331"/>
      <c r="BY40" s="332" t="str">
        <f>IF('各会計、関係団体の財政状況及び健全化判断比率'!B77="","",'各会計、関係団体の財政状況及び健全化判断比率'!B77)</f>
        <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263</v>
      </c>
      <c r="C43" s="134"/>
      <c r="D43" s="134"/>
      <c r="E43" s="134" t="s">
        <v>264</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265</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266</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267</v>
      </c>
    </row>
    <row r="47" spans="1:119">
      <c r="E47" s="136" t="s">
        <v>135</v>
      </c>
    </row>
    <row r="48" spans="1:119">
      <c r="E48" s="136" t="s">
        <v>268</v>
      </c>
    </row>
    <row r="49"/>
    <row r="50"/>
    <row r="51"/>
    <row r="52"/>
    <row r="53"/>
    <row r="54"/>
    <row r="55"/>
    <row r="56"/>
  </sheetData>
  <sheetProtection password="A1DB" sheet="1" objects="1" scenarios="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394</v>
      </c>
      <c r="DI1" s="665"/>
      <c r="DJ1" s="665"/>
      <c r="DK1" s="665"/>
      <c r="DL1" s="665"/>
      <c r="DM1" s="665"/>
      <c r="DN1" s="666"/>
      <c r="DP1" s="664" t="s">
        <v>395</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c r="B2" s="161" t="s">
        <v>269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626" t="s">
        <v>270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271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26" t="s">
        <v>89</v>
      </c>
      <c r="C4" s="627"/>
      <c r="D4" s="627"/>
      <c r="E4" s="627"/>
      <c r="F4" s="627"/>
      <c r="G4" s="627"/>
      <c r="H4" s="627"/>
      <c r="I4" s="627"/>
      <c r="J4" s="627"/>
      <c r="K4" s="627"/>
      <c r="L4" s="627"/>
      <c r="M4" s="627"/>
      <c r="N4" s="627"/>
      <c r="O4" s="627"/>
      <c r="P4" s="627"/>
      <c r="Q4" s="628"/>
      <c r="R4" s="626" t="s">
        <v>273</v>
      </c>
      <c r="S4" s="627"/>
      <c r="T4" s="627"/>
      <c r="U4" s="627"/>
      <c r="V4" s="627"/>
      <c r="W4" s="627"/>
      <c r="X4" s="627"/>
      <c r="Y4" s="628"/>
      <c r="Z4" s="626" t="s">
        <v>274</v>
      </c>
      <c r="AA4" s="627"/>
      <c r="AB4" s="627"/>
      <c r="AC4" s="628"/>
      <c r="AD4" s="626" t="s">
        <v>275</v>
      </c>
      <c r="AE4" s="627"/>
      <c r="AF4" s="627"/>
      <c r="AG4" s="627"/>
      <c r="AH4" s="627"/>
      <c r="AI4" s="627"/>
      <c r="AJ4" s="627"/>
      <c r="AK4" s="628"/>
      <c r="AL4" s="626" t="s">
        <v>274</v>
      </c>
      <c r="AM4" s="627"/>
      <c r="AN4" s="627"/>
      <c r="AO4" s="628"/>
      <c r="AP4" s="663" t="s">
        <v>276</v>
      </c>
      <c r="AQ4" s="663"/>
      <c r="AR4" s="663"/>
      <c r="AS4" s="663"/>
      <c r="AT4" s="663"/>
      <c r="AU4" s="663"/>
      <c r="AV4" s="663"/>
      <c r="AW4" s="663"/>
      <c r="AX4" s="663"/>
      <c r="AY4" s="663"/>
      <c r="AZ4" s="663"/>
      <c r="BA4" s="663"/>
      <c r="BB4" s="663"/>
      <c r="BC4" s="663"/>
      <c r="BD4" s="663"/>
      <c r="BE4" s="663"/>
      <c r="BF4" s="663"/>
      <c r="BG4" s="663" t="s">
        <v>277</v>
      </c>
      <c r="BH4" s="663"/>
      <c r="BI4" s="663"/>
      <c r="BJ4" s="663"/>
      <c r="BK4" s="663"/>
      <c r="BL4" s="663"/>
      <c r="BM4" s="663"/>
      <c r="BN4" s="663"/>
      <c r="BO4" s="663" t="s">
        <v>274</v>
      </c>
      <c r="BP4" s="663"/>
      <c r="BQ4" s="663"/>
      <c r="BR4" s="663"/>
      <c r="BS4" s="663" t="s">
        <v>278</v>
      </c>
      <c r="BT4" s="663"/>
      <c r="BU4" s="663"/>
      <c r="BV4" s="663"/>
      <c r="BW4" s="663"/>
      <c r="BX4" s="663"/>
      <c r="BY4" s="663"/>
      <c r="BZ4" s="663"/>
      <c r="CA4" s="663"/>
      <c r="CB4" s="663"/>
      <c r="CD4" s="648" t="s">
        <v>279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c r="B5" s="582" t="s">
        <v>280</v>
      </c>
      <c r="C5" s="583"/>
      <c r="D5" s="583"/>
      <c r="E5" s="583"/>
      <c r="F5" s="583"/>
      <c r="G5" s="583"/>
      <c r="H5" s="583"/>
      <c r="I5" s="583"/>
      <c r="J5" s="583"/>
      <c r="K5" s="583"/>
      <c r="L5" s="583"/>
      <c r="M5" s="583"/>
      <c r="N5" s="583"/>
      <c r="O5" s="583"/>
      <c r="P5" s="583"/>
      <c r="Q5" s="584"/>
      <c r="R5" s="623">
        <v>4201667</v>
      </c>
      <c r="S5" s="624"/>
      <c r="T5" s="624"/>
      <c r="U5" s="624"/>
      <c r="V5" s="624"/>
      <c r="W5" s="624"/>
      <c r="X5" s="624"/>
      <c r="Y5" s="651"/>
      <c r="Z5" s="661">
        <v>59.2</v>
      </c>
      <c r="AA5" s="661"/>
      <c r="AB5" s="661"/>
      <c r="AC5" s="661"/>
      <c r="AD5" s="662">
        <v>4201133</v>
      </c>
      <c r="AE5" s="662"/>
      <c r="AF5" s="662"/>
      <c r="AG5" s="662"/>
      <c r="AH5" s="662"/>
      <c r="AI5" s="662"/>
      <c r="AJ5" s="662"/>
      <c r="AK5" s="662"/>
      <c r="AL5" s="653">
        <v>94.9</v>
      </c>
      <c r="AM5" s="639"/>
      <c r="AN5" s="639"/>
      <c r="AO5" s="654"/>
      <c r="AP5" s="582" t="s">
        <v>396</v>
      </c>
      <c r="AQ5" s="583"/>
      <c r="AR5" s="583"/>
      <c r="AS5" s="583"/>
      <c r="AT5" s="583"/>
      <c r="AU5" s="583"/>
      <c r="AV5" s="583"/>
      <c r="AW5" s="583"/>
      <c r="AX5" s="583"/>
      <c r="AY5" s="583"/>
      <c r="AZ5" s="583"/>
      <c r="BA5" s="583"/>
      <c r="BB5" s="583"/>
      <c r="BC5" s="583"/>
      <c r="BD5" s="583"/>
      <c r="BE5" s="583"/>
      <c r="BF5" s="584"/>
      <c r="BG5" s="534">
        <v>4107143</v>
      </c>
      <c r="BH5" s="535"/>
      <c r="BI5" s="535"/>
      <c r="BJ5" s="535"/>
      <c r="BK5" s="535"/>
      <c r="BL5" s="535"/>
      <c r="BM5" s="535"/>
      <c r="BN5" s="536"/>
      <c r="BO5" s="546">
        <v>97.8</v>
      </c>
      <c r="BP5" s="546"/>
      <c r="BQ5" s="546"/>
      <c r="BR5" s="546"/>
      <c r="BS5" s="554" t="s">
        <v>397</v>
      </c>
      <c r="BT5" s="554"/>
      <c r="BU5" s="554"/>
      <c r="BV5" s="554"/>
      <c r="BW5" s="554"/>
      <c r="BX5" s="554"/>
      <c r="BY5" s="554"/>
      <c r="BZ5" s="554"/>
      <c r="CA5" s="554"/>
      <c r="CB5" s="555"/>
      <c r="CD5" s="648" t="s">
        <v>276</v>
      </c>
      <c r="CE5" s="649"/>
      <c r="CF5" s="649"/>
      <c r="CG5" s="649"/>
      <c r="CH5" s="649"/>
      <c r="CI5" s="649"/>
      <c r="CJ5" s="649"/>
      <c r="CK5" s="649"/>
      <c r="CL5" s="649"/>
      <c r="CM5" s="649"/>
      <c r="CN5" s="649"/>
      <c r="CO5" s="649"/>
      <c r="CP5" s="649"/>
      <c r="CQ5" s="650"/>
      <c r="CR5" s="648" t="s">
        <v>281</v>
      </c>
      <c r="CS5" s="649"/>
      <c r="CT5" s="649"/>
      <c r="CU5" s="649"/>
      <c r="CV5" s="649"/>
      <c r="CW5" s="649"/>
      <c r="CX5" s="649"/>
      <c r="CY5" s="650"/>
      <c r="CZ5" s="648" t="s">
        <v>274</v>
      </c>
      <c r="DA5" s="649"/>
      <c r="DB5" s="649"/>
      <c r="DC5" s="650"/>
      <c r="DD5" s="648" t="s">
        <v>282</v>
      </c>
      <c r="DE5" s="649"/>
      <c r="DF5" s="649"/>
      <c r="DG5" s="649"/>
      <c r="DH5" s="649"/>
      <c r="DI5" s="649"/>
      <c r="DJ5" s="649"/>
      <c r="DK5" s="649"/>
      <c r="DL5" s="649"/>
      <c r="DM5" s="649"/>
      <c r="DN5" s="649"/>
      <c r="DO5" s="649"/>
      <c r="DP5" s="650"/>
      <c r="DQ5" s="648" t="s">
        <v>283</v>
      </c>
      <c r="DR5" s="649"/>
      <c r="DS5" s="649"/>
      <c r="DT5" s="649"/>
      <c r="DU5" s="649"/>
      <c r="DV5" s="649"/>
      <c r="DW5" s="649"/>
      <c r="DX5" s="649"/>
      <c r="DY5" s="649"/>
      <c r="DZ5" s="649"/>
      <c r="EA5" s="649"/>
      <c r="EB5" s="649"/>
      <c r="EC5" s="650"/>
    </row>
    <row r="6" spans="2:143" ht="11.25" customHeight="1">
      <c r="B6" s="561" t="s">
        <v>284</v>
      </c>
      <c r="C6" s="562"/>
      <c r="D6" s="562"/>
      <c r="E6" s="562"/>
      <c r="F6" s="562"/>
      <c r="G6" s="562"/>
      <c r="H6" s="562"/>
      <c r="I6" s="562"/>
      <c r="J6" s="562"/>
      <c r="K6" s="562"/>
      <c r="L6" s="562"/>
      <c r="M6" s="562"/>
      <c r="N6" s="562"/>
      <c r="O6" s="562"/>
      <c r="P6" s="562"/>
      <c r="Q6" s="563"/>
      <c r="R6" s="534">
        <v>59927</v>
      </c>
      <c r="S6" s="535"/>
      <c r="T6" s="535"/>
      <c r="U6" s="535"/>
      <c r="V6" s="535"/>
      <c r="W6" s="535"/>
      <c r="X6" s="535"/>
      <c r="Y6" s="536"/>
      <c r="Z6" s="546">
        <v>0.8</v>
      </c>
      <c r="AA6" s="546"/>
      <c r="AB6" s="546"/>
      <c r="AC6" s="546"/>
      <c r="AD6" s="554">
        <v>59927</v>
      </c>
      <c r="AE6" s="554"/>
      <c r="AF6" s="554"/>
      <c r="AG6" s="554"/>
      <c r="AH6" s="554"/>
      <c r="AI6" s="554"/>
      <c r="AJ6" s="554"/>
      <c r="AK6" s="554"/>
      <c r="AL6" s="541">
        <v>1.4</v>
      </c>
      <c r="AM6" s="556"/>
      <c r="AN6" s="556"/>
      <c r="AO6" s="557"/>
      <c r="AP6" s="561" t="s">
        <v>285</v>
      </c>
      <c r="AQ6" s="562"/>
      <c r="AR6" s="562"/>
      <c r="AS6" s="562"/>
      <c r="AT6" s="562"/>
      <c r="AU6" s="562"/>
      <c r="AV6" s="562"/>
      <c r="AW6" s="562"/>
      <c r="AX6" s="562"/>
      <c r="AY6" s="562"/>
      <c r="AZ6" s="562"/>
      <c r="BA6" s="562"/>
      <c r="BB6" s="562"/>
      <c r="BC6" s="562"/>
      <c r="BD6" s="562"/>
      <c r="BE6" s="562"/>
      <c r="BF6" s="563"/>
      <c r="BG6" s="534">
        <v>4107143</v>
      </c>
      <c r="BH6" s="535"/>
      <c r="BI6" s="535"/>
      <c r="BJ6" s="535"/>
      <c r="BK6" s="535"/>
      <c r="BL6" s="535"/>
      <c r="BM6" s="535"/>
      <c r="BN6" s="536"/>
      <c r="BO6" s="546">
        <v>97.8</v>
      </c>
      <c r="BP6" s="546"/>
      <c r="BQ6" s="546"/>
      <c r="BR6" s="546"/>
      <c r="BS6" s="554" t="s">
        <v>398</v>
      </c>
      <c r="BT6" s="554"/>
      <c r="BU6" s="554"/>
      <c r="BV6" s="554"/>
      <c r="BW6" s="554"/>
      <c r="BX6" s="554"/>
      <c r="BY6" s="554"/>
      <c r="BZ6" s="554"/>
      <c r="CA6" s="554"/>
      <c r="CB6" s="555"/>
      <c r="CD6" s="567" t="s">
        <v>286</v>
      </c>
      <c r="CE6" s="568"/>
      <c r="CF6" s="568"/>
      <c r="CG6" s="568"/>
      <c r="CH6" s="568"/>
      <c r="CI6" s="568"/>
      <c r="CJ6" s="568"/>
      <c r="CK6" s="568"/>
      <c r="CL6" s="568"/>
      <c r="CM6" s="568"/>
      <c r="CN6" s="568"/>
      <c r="CO6" s="568"/>
      <c r="CP6" s="568"/>
      <c r="CQ6" s="569"/>
      <c r="CR6" s="534">
        <v>90186</v>
      </c>
      <c r="CS6" s="535"/>
      <c r="CT6" s="535"/>
      <c r="CU6" s="535"/>
      <c r="CV6" s="535"/>
      <c r="CW6" s="535"/>
      <c r="CX6" s="535"/>
      <c r="CY6" s="536"/>
      <c r="CZ6" s="546">
        <v>1.4</v>
      </c>
      <c r="DA6" s="546"/>
      <c r="DB6" s="546"/>
      <c r="DC6" s="546"/>
      <c r="DD6" s="540" t="s">
        <v>398</v>
      </c>
      <c r="DE6" s="535"/>
      <c r="DF6" s="535"/>
      <c r="DG6" s="535"/>
      <c r="DH6" s="535"/>
      <c r="DI6" s="535"/>
      <c r="DJ6" s="535"/>
      <c r="DK6" s="535"/>
      <c r="DL6" s="535"/>
      <c r="DM6" s="535"/>
      <c r="DN6" s="535"/>
      <c r="DO6" s="535"/>
      <c r="DP6" s="536"/>
      <c r="DQ6" s="540">
        <v>90186</v>
      </c>
      <c r="DR6" s="535"/>
      <c r="DS6" s="535"/>
      <c r="DT6" s="535"/>
      <c r="DU6" s="535"/>
      <c r="DV6" s="535"/>
      <c r="DW6" s="535"/>
      <c r="DX6" s="535"/>
      <c r="DY6" s="535"/>
      <c r="DZ6" s="535"/>
      <c r="EA6" s="535"/>
      <c r="EB6" s="535"/>
      <c r="EC6" s="553"/>
    </row>
    <row r="7" spans="2:143" ht="11.25" customHeight="1">
      <c r="B7" s="561" t="s">
        <v>287</v>
      </c>
      <c r="C7" s="562"/>
      <c r="D7" s="562"/>
      <c r="E7" s="562"/>
      <c r="F7" s="562"/>
      <c r="G7" s="562"/>
      <c r="H7" s="562"/>
      <c r="I7" s="562"/>
      <c r="J7" s="562"/>
      <c r="K7" s="562"/>
      <c r="L7" s="562"/>
      <c r="M7" s="562"/>
      <c r="N7" s="562"/>
      <c r="O7" s="562"/>
      <c r="P7" s="562"/>
      <c r="Q7" s="563"/>
      <c r="R7" s="534">
        <v>2986</v>
      </c>
      <c r="S7" s="535"/>
      <c r="T7" s="535"/>
      <c r="U7" s="535"/>
      <c r="V7" s="535"/>
      <c r="W7" s="535"/>
      <c r="X7" s="535"/>
      <c r="Y7" s="536"/>
      <c r="Z7" s="546">
        <v>0</v>
      </c>
      <c r="AA7" s="546"/>
      <c r="AB7" s="546"/>
      <c r="AC7" s="546"/>
      <c r="AD7" s="554">
        <v>2986</v>
      </c>
      <c r="AE7" s="554"/>
      <c r="AF7" s="554"/>
      <c r="AG7" s="554"/>
      <c r="AH7" s="554"/>
      <c r="AI7" s="554"/>
      <c r="AJ7" s="554"/>
      <c r="AK7" s="554"/>
      <c r="AL7" s="541">
        <v>0.1</v>
      </c>
      <c r="AM7" s="556"/>
      <c r="AN7" s="556"/>
      <c r="AO7" s="557"/>
      <c r="AP7" s="561" t="s">
        <v>288</v>
      </c>
      <c r="AQ7" s="562"/>
      <c r="AR7" s="562"/>
      <c r="AS7" s="562"/>
      <c r="AT7" s="562"/>
      <c r="AU7" s="562"/>
      <c r="AV7" s="562"/>
      <c r="AW7" s="562"/>
      <c r="AX7" s="562"/>
      <c r="AY7" s="562"/>
      <c r="AZ7" s="562"/>
      <c r="BA7" s="562"/>
      <c r="BB7" s="562"/>
      <c r="BC7" s="562"/>
      <c r="BD7" s="562"/>
      <c r="BE7" s="562"/>
      <c r="BF7" s="563"/>
      <c r="BG7" s="534">
        <v>598121</v>
      </c>
      <c r="BH7" s="535"/>
      <c r="BI7" s="535"/>
      <c r="BJ7" s="535"/>
      <c r="BK7" s="535"/>
      <c r="BL7" s="535"/>
      <c r="BM7" s="535"/>
      <c r="BN7" s="536"/>
      <c r="BO7" s="546">
        <v>14.2</v>
      </c>
      <c r="BP7" s="546"/>
      <c r="BQ7" s="546"/>
      <c r="BR7" s="546"/>
      <c r="BS7" s="554" t="s">
        <v>398</v>
      </c>
      <c r="BT7" s="554"/>
      <c r="BU7" s="554"/>
      <c r="BV7" s="554"/>
      <c r="BW7" s="554"/>
      <c r="BX7" s="554"/>
      <c r="BY7" s="554"/>
      <c r="BZ7" s="554"/>
      <c r="CA7" s="554"/>
      <c r="CB7" s="555"/>
      <c r="CD7" s="531" t="s">
        <v>289</v>
      </c>
      <c r="CE7" s="532"/>
      <c r="CF7" s="532"/>
      <c r="CG7" s="532"/>
      <c r="CH7" s="532"/>
      <c r="CI7" s="532"/>
      <c r="CJ7" s="532"/>
      <c r="CK7" s="532"/>
      <c r="CL7" s="532"/>
      <c r="CM7" s="532"/>
      <c r="CN7" s="532"/>
      <c r="CO7" s="532"/>
      <c r="CP7" s="532"/>
      <c r="CQ7" s="533"/>
      <c r="CR7" s="534">
        <v>933929</v>
      </c>
      <c r="CS7" s="535"/>
      <c r="CT7" s="535"/>
      <c r="CU7" s="535"/>
      <c r="CV7" s="535"/>
      <c r="CW7" s="535"/>
      <c r="CX7" s="535"/>
      <c r="CY7" s="536"/>
      <c r="CZ7" s="546">
        <v>14.1</v>
      </c>
      <c r="DA7" s="546"/>
      <c r="DB7" s="546"/>
      <c r="DC7" s="546"/>
      <c r="DD7" s="540">
        <v>79525</v>
      </c>
      <c r="DE7" s="535"/>
      <c r="DF7" s="535"/>
      <c r="DG7" s="535"/>
      <c r="DH7" s="535"/>
      <c r="DI7" s="535"/>
      <c r="DJ7" s="535"/>
      <c r="DK7" s="535"/>
      <c r="DL7" s="535"/>
      <c r="DM7" s="535"/>
      <c r="DN7" s="535"/>
      <c r="DO7" s="535"/>
      <c r="DP7" s="536"/>
      <c r="DQ7" s="540">
        <v>822809</v>
      </c>
      <c r="DR7" s="535"/>
      <c r="DS7" s="535"/>
      <c r="DT7" s="535"/>
      <c r="DU7" s="535"/>
      <c r="DV7" s="535"/>
      <c r="DW7" s="535"/>
      <c r="DX7" s="535"/>
      <c r="DY7" s="535"/>
      <c r="DZ7" s="535"/>
      <c r="EA7" s="535"/>
      <c r="EB7" s="535"/>
      <c r="EC7" s="553"/>
    </row>
    <row r="8" spans="2:143" ht="11.25" customHeight="1">
      <c r="B8" s="561" t="s">
        <v>399</v>
      </c>
      <c r="C8" s="562"/>
      <c r="D8" s="562"/>
      <c r="E8" s="562"/>
      <c r="F8" s="562"/>
      <c r="G8" s="562"/>
      <c r="H8" s="562"/>
      <c r="I8" s="562"/>
      <c r="J8" s="562"/>
      <c r="K8" s="562"/>
      <c r="L8" s="562"/>
      <c r="M8" s="562"/>
      <c r="N8" s="562"/>
      <c r="O8" s="562"/>
      <c r="P8" s="562"/>
      <c r="Q8" s="563"/>
      <c r="R8" s="534">
        <v>1289</v>
      </c>
      <c r="S8" s="535"/>
      <c r="T8" s="535"/>
      <c r="U8" s="535"/>
      <c r="V8" s="535"/>
      <c r="W8" s="535"/>
      <c r="X8" s="535"/>
      <c r="Y8" s="536"/>
      <c r="Z8" s="546">
        <v>0</v>
      </c>
      <c r="AA8" s="546"/>
      <c r="AB8" s="546"/>
      <c r="AC8" s="546"/>
      <c r="AD8" s="554">
        <v>1289</v>
      </c>
      <c r="AE8" s="554"/>
      <c r="AF8" s="554"/>
      <c r="AG8" s="554"/>
      <c r="AH8" s="554"/>
      <c r="AI8" s="554"/>
      <c r="AJ8" s="554"/>
      <c r="AK8" s="554"/>
      <c r="AL8" s="541">
        <v>0</v>
      </c>
      <c r="AM8" s="556"/>
      <c r="AN8" s="556"/>
      <c r="AO8" s="557"/>
      <c r="AP8" s="561" t="s">
        <v>290</v>
      </c>
      <c r="AQ8" s="562"/>
      <c r="AR8" s="562"/>
      <c r="AS8" s="562"/>
      <c r="AT8" s="562"/>
      <c r="AU8" s="562"/>
      <c r="AV8" s="562"/>
      <c r="AW8" s="562"/>
      <c r="AX8" s="562"/>
      <c r="AY8" s="562"/>
      <c r="AZ8" s="562"/>
      <c r="BA8" s="562"/>
      <c r="BB8" s="562"/>
      <c r="BC8" s="562"/>
      <c r="BD8" s="562"/>
      <c r="BE8" s="562"/>
      <c r="BF8" s="563"/>
      <c r="BG8" s="534">
        <v>40684</v>
      </c>
      <c r="BH8" s="535"/>
      <c r="BI8" s="535"/>
      <c r="BJ8" s="535"/>
      <c r="BK8" s="535"/>
      <c r="BL8" s="535"/>
      <c r="BM8" s="535"/>
      <c r="BN8" s="536"/>
      <c r="BO8" s="546">
        <v>1</v>
      </c>
      <c r="BP8" s="546"/>
      <c r="BQ8" s="546"/>
      <c r="BR8" s="546"/>
      <c r="BS8" s="554" t="s">
        <v>400</v>
      </c>
      <c r="BT8" s="554"/>
      <c r="BU8" s="554"/>
      <c r="BV8" s="554"/>
      <c r="BW8" s="554"/>
      <c r="BX8" s="554"/>
      <c r="BY8" s="554"/>
      <c r="BZ8" s="554"/>
      <c r="CA8" s="554"/>
      <c r="CB8" s="555"/>
      <c r="CD8" s="531" t="s">
        <v>291</v>
      </c>
      <c r="CE8" s="532"/>
      <c r="CF8" s="532"/>
      <c r="CG8" s="532"/>
      <c r="CH8" s="532"/>
      <c r="CI8" s="532"/>
      <c r="CJ8" s="532"/>
      <c r="CK8" s="532"/>
      <c r="CL8" s="532"/>
      <c r="CM8" s="532"/>
      <c r="CN8" s="532"/>
      <c r="CO8" s="532"/>
      <c r="CP8" s="532"/>
      <c r="CQ8" s="533"/>
      <c r="CR8" s="534">
        <v>1389466</v>
      </c>
      <c r="CS8" s="535"/>
      <c r="CT8" s="535"/>
      <c r="CU8" s="535"/>
      <c r="CV8" s="535"/>
      <c r="CW8" s="535"/>
      <c r="CX8" s="535"/>
      <c r="CY8" s="536"/>
      <c r="CZ8" s="546">
        <v>20.9</v>
      </c>
      <c r="DA8" s="546"/>
      <c r="DB8" s="546"/>
      <c r="DC8" s="546"/>
      <c r="DD8" s="540">
        <v>1411</v>
      </c>
      <c r="DE8" s="535"/>
      <c r="DF8" s="535"/>
      <c r="DG8" s="535"/>
      <c r="DH8" s="535"/>
      <c r="DI8" s="535"/>
      <c r="DJ8" s="535"/>
      <c r="DK8" s="535"/>
      <c r="DL8" s="535"/>
      <c r="DM8" s="535"/>
      <c r="DN8" s="535"/>
      <c r="DO8" s="535"/>
      <c r="DP8" s="536"/>
      <c r="DQ8" s="540">
        <v>774002</v>
      </c>
      <c r="DR8" s="535"/>
      <c r="DS8" s="535"/>
      <c r="DT8" s="535"/>
      <c r="DU8" s="535"/>
      <c r="DV8" s="535"/>
      <c r="DW8" s="535"/>
      <c r="DX8" s="535"/>
      <c r="DY8" s="535"/>
      <c r="DZ8" s="535"/>
      <c r="EA8" s="535"/>
      <c r="EB8" s="535"/>
      <c r="EC8" s="553"/>
    </row>
    <row r="9" spans="2:143" ht="11.25" customHeight="1">
      <c r="B9" s="561" t="s">
        <v>401</v>
      </c>
      <c r="C9" s="562"/>
      <c r="D9" s="562"/>
      <c r="E9" s="562"/>
      <c r="F9" s="562"/>
      <c r="G9" s="562"/>
      <c r="H9" s="562"/>
      <c r="I9" s="562"/>
      <c r="J9" s="562"/>
      <c r="K9" s="562"/>
      <c r="L9" s="562"/>
      <c r="M9" s="562"/>
      <c r="N9" s="562"/>
      <c r="O9" s="562"/>
      <c r="P9" s="562"/>
      <c r="Q9" s="563"/>
      <c r="R9" s="534">
        <v>314</v>
      </c>
      <c r="S9" s="535"/>
      <c r="T9" s="535"/>
      <c r="U9" s="535"/>
      <c r="V9" s="535"/>
      <c r="W9" s="535"/>
      <c r="X9" s="535"/>
      <c r="Y9" s="536"/>
      <c r="Z9" s="546">
        <v>0</v>
      </c>
      <c r="AA9" s="546"/>
      <c r="AB9" s="546"/>
      <c r="AC9" s="546"/>
      <c r="AD9" s="554">
        <v>314</v>
      </c>
      <c r="AE9" s="554"/>
      <c r="AF9" s="554"/>
      <c r="AG9" s="554"/>
      <c r="AH9" s="554"/>
      <c r="AI9" s="554"/>
      <c r="AJ9" s="554"/>
      <c r="AK9" s="554"/>
      <c r="AL9" s="541">
        <v>0</v>
      </c>
      <c r="AM9" s="556"/>
      <c r="AN9" s="556"/>
      <c r="AO9" s="557"/>
      <c r="AP9" s="561" t="s">
        <v>292</v>
      </c>
      <c r="AQ9" s="562"/>
      <c r="AR9" s="562"/>
      <c r="AS9" s="562"/>
      <c r="AT9" s="562"/>
      <c r="AU9" s="562"/>
      <c r="AV9" s="562"/>
      <c r="AW9" s="562"/>
      <c r="AX9" s="562"/>
      <c r="AY9" s="562"/>
      <c r="AZ9" s="562"/>
      <c r="BA9" s="562"/>
      <c r="BB9" s="562"/>
      <c r="BC9" s="562"/>
      <c r="BD9" s="562"/>
      <c r="BE9" s="562"/>
      <c r="BF9" s="563"/>
      <c r="BG9" s="534">
        <v>272130</v>
      </c>
      <c r="BH9" s="535"/>
      <c r="BI9" s="535"/>
      <c r="BJ9" s="535"/>
      <c r="BK9" s="535"/>
      <c r="BL9" s="535"/>
      <c r="BM9" s="535"/>
      <c r="BN9" s="536"/>
      <c r="BO9" s="546">
        <v>6.5</v>
      </c>
      <c r="BP9" s="546"/>
      <c r="BQ9" s="546"/>
      <c r="BR9" s="546"/>
      <c r="BS9" s="554" t="s">
        <v>402</v>
      </c>
      <c r="BT9" s="554"/>
      <c r="BU9" s="554"/>
      <c r="BV9" s="554"/>
      <c r="BW9" s="554"/>
      <c r="BX9" s="554"/>
      <c r="BY9" s="554"/>
      <c r="BZ9" s="554"/>
      <c r="CA9" s="554"/>
      <c r="CB9" s="555"/>
      <c r="CD9" s="531" t="s">
        <v>293</v>
      </c>
      <c r="CE9" s="532"/>
      <c r="CF9" s="532"/>
      <c r="CG9" s="532"/>
      <c r="CH9" s="532"/>
      <c r="CI9" s="532"/>
      <c r="CJ9" s="532"/>
      <c r="CK9" s="532"/>
      <c r="CL9" s="532"/>
      <c r="CM9" s="532"/>
      <c r="CN9" s="532"/>
      <c r="CO9" s="532"/>
      <c r="CP9" s="532"/>
      <c r="CQ9" s="533"/>
      <c r="CR9" s="534">
        <v>663098</v>
      </c>
      <c r="CS9" s="535"/>
      <c r="CT9" s="535"/>
      <c r="CU9" s="535"/>
      <c r="CV9" s="535"/>
      <c r="CW9" s="535"/>
      <c r="CX9" s="535"/>
      <c r="CY9" s="536"/>
      <c r="CZ9" s="546">
        <v>10</v>
      </c>
      <c r="DA9" s="546"/>
      <c r="DB9" s="546"/>
      <c r="DC9" s="546"/>
      <c r="DD9" s="540">
        <v>9134</v>
      </c>
      <c r="DE9" s="535"/>
      <c r="DF9" s="535"/>
      <c r="DG9" s="535"/>
      <c r="DH9" s="535"/>
      <c r="DI9" s="535"/>
      <c r="DJ9" s="535"/>
      <c r="DK9" s="535"/>
      <c r="DL9" s="535"/>
      <c r="DM9" s="535"/>
      <c r="DN9" s="535"/>
      <c r="DO9" s="535"/>
      <c r="DP9" s="536"/>
      <c r="DQ9" s="540">
        <v>644631</v>
      </c>
      <c r="DR9" s="535"/>
      <c r="DS9" s="535"/>
      <c r="DT9" s="535"/>
      <c r="DU9" s="535"/>
      <c r="DV9" s="535"/>
      <c r="DW9" s="535"/>
      <c r="DX9" s="535"/>
      <c r="DY9" s="535"/>
      <c r="DZ9" s="535"/>
      <c r="EA9" s="535"/>
      <c r="EB9" s="535"/>
      <c r="EC9" s="553"/>
    </row>
    <row r="10" spans="2:143" ht="11.25" customHeight="1">
      <c r="B10" s="561" t="s">
        <v>294</v>
      </c>
      <c r="C10" s="562"/>
      <c r="D10" s="562"/>
      <c r="E10" s="562"/>
      <c r="F10" s="562"/>
      <c r="G10" s="562"/>
      <c r="H10" s="562"/>
      <c r="I10" s="562"/>
      <c r="J10" s="562"/>
      <c r="K10" s="562"/>
      <c r="L10" s="562"/>
      <c r="M10" s="562"/>
      <c r="N10" s="562"/>
      <c r="O10" s="562"/>
      <c r="P10" s="562"/>
      <c r="Q10" s="563"/>
      <c r="R10" s="534">
        <v>105475</v>
      </c>
      <c r="S10" s="535"/>
      <c r="T10" s="535"/>
      <c r="U10" s="535"/>
      <c r="V10" s="535"/>
      <c r="W10" s="535"/>
      <c r="X10" s="535"/>
      <c r="Y10" s="536"/>
      <c r="Z10" s="546">
        <v>1.5</v>
      </c>
      <c r="AA10" s="546"/>
      <c r="AB10" s="546"/>
      <c r="AC10" s="546"/>
      <c r="AD10" s="554">
        <v>105475</v>
      </c>
      <c r="AE10" s="554"/>
      <c r="AF10" s="554"/>
      <c r="AG10" s="554"/>
      <c r="AH10" s="554"/>
      <c r="AI10" s="554"/>
      <c r="AJ10" s="554"/>
      <c r="AK10" s="554"/>
      <c r="AL10" s="541">
        <v>2.4</v>
      </c>
      <c r="AM10" s="556"/>
      <c r="AN10" s="556"/>
      <c r="AO10" s="557"/>
      <c r="AP10" s="561" t="s">
        <v>295</v>
      </c>
      <c r="AQ10" s="562"/>
      <c r="AR10" s="562"/>
      <c r="AS10" s="562"/>
      <c r="AT10" s="562"/>
      <c r="AU10" s="562"/>
      <c r="AV10" s="562"/>
      <c r="AW10" s="562"/>
      <c r="AX10" s="562"/>
      <c r="AY10" s="562"/>
      <c r="AZ10" s="562"/>
      <c r="BA10" s="562"/>
      <c r="BB10" s="562"/>
      <c r="BC10" s="562"/>
      <c r="BD10" s="562"/>
      <c r="BE10" s="562"/>
      <c r="BF10" s="563"/>
      <c r="BG10" s="534">
        <v>246774</v>
      </c>
      <c r="BH10" s="535"/>
      <c r="BI10" s="535"/>
      <c r="BJ10" s="535"/>
      <c r="BK10" s="535"/>
      <c r="BL10" s="535"/>
      <c r="BM10" s="535"/>
      <c r="BN10" s="536"/>
      <c r="BO10" s="546">
        <v>5.9</v>
      </c>
      <c r="BP10" s="546"/>
      <c r="BQ10" s="546"/>
      <c r="BR10" s="546"/>
      <c r="BS10" s="554" t="s">
        <v>402</v>
      </c>
      <c r="BT10" s="554"/>
      <c r="BU10" s="554"/>
      <c r="BV10" s="554"/>
      <c r="BW10" s="554"/>
      <c r="BX10" s="554"/>
      <c r="BY10" s="554"/>
      <c r="BZ10" s="554"/>
      <c r="CA10" s="554"/>
      <c r="CB10" s="555"/>
      <c r="CD10" s="531" t="s">
        <v>296</v>
      </c>
      <c r="CE10" s="532"/>
      <c r="CF10" s="532"/>
      <c r="CG10" s="532"/>
      <c r="CH10" s="532"/>
      <c r="CI10" s="532"/>
      <c r="CJ10" s="532"/>
      <c r="CK10" s="532"/>
      <c r="CL10" s="532"/>
      <c r="CM10" s="532"/>
      <c r="CN10" s="532"/>
      <c r="CO10" s="532"/>
      <c r="CP10" s="532"/>
      <c r="CQ10" s="533"/>
      <c r="CR10" s="534">
        <v>37762</v>
      </c>
      <c r="CS10" s="535"/>
      <c r="CT10" s="535"/>
      <c r="CU10" s="535"/>
      <c r="CV10" s="535"/>
      <c r="CW10" s="535"/>
      <c r="CX10" s="535"/>
      <c r="CY10" s="536"/>
      <c r="CZ10" s="546">
        <v>0.6</v>
      </c>
      <c r="DA10" s="546"/>
      <c r="DB10" s="546"/>
      <c r="DC10" s="546"/>
      <c r="DD10" s="540" t="s">
        <v>402</v>
      </c>
      <c r="DE10" s="535"/>
      <c r="DF10" s="535"/>
      <c r="DG10" s="535"/>
      <c r="DH10" s="535"/>
      <c r="DI10" s="535"/>
      <c r="DJ10" s="535"/>
      <c r="DK10" s="535"/>
      <c r="DL10" s="535"/>
      <c r="DM10" s="535"/>
      <c r="DN10" s="535"/>
      <c r="DO10" s="535"/>
      <c r="DP10" s="536"/>
      <c r="DQ10" s="540">
        <v>20038</v>
      </c>
      <c r="DR10" s="535"/>
      <c r="DS10" s="535"/>
      <c r="DT10" s="535"/>
      <c r="DU10" s="535"/>
      <c r="DV10" s="535"/>
      <c r="DW10" s="535"/>
      <c r="DX10" s="535"/>
      <c r="DY10" s="535"/>
      <c r="DZ10" s="535"/>
      <c r="EA10" s="535"/>
      <c r="EB10" s="535"/>
      <c r="EC10" s="553"/>
    </row>
    <row r="11" spans="2:143" ht="11.25" customHeight="1">
      <c r="B11" s="561" t="s">
        <v>297</v>
      </c>
      <c r="C11" s="562"/>
      <c r="D11" s="562"/>
      <c r="E11" s="562"/>
      <c r="F11" s="562"/>
      <c r="G11" s="562"/>
      <c r="H11" s="562"/>
      <c r="I11" s="562"/>
      <c r="J11" s="562"/>
      <c r="K11" s="562"/>
      <c r="L11" s="562"/>
      <c r="M11" s="562"/>
      <c r="N11" s="562"/>
      <c r="O11" s="562"/>
      <c r="P11" s="562"/>
      <c r="Q11" s="563"/>
      <c r="R11" s="534">
        <v>3616</v>
      </c>
      <c r="S11" s="535"/>
      <c r="T11" s="535"/>
      <c r="U11" s="535"/>
      <c r="V11" s="535"/>
      <c r="W11" s="535"/>
      <c r="X11" s="535"/>
      <c r="Y11" s="536"/>
      <c r="Z11" s="546">
        <v>0.1</v>
      </c>
      <c r="AA11" s="546"/>
      <c r="AB11" s="546"/>
      <c r="AC11" s="546"/>
      <c r="AD11" s="554">
        <v>3616</v>
      </c>
      <c r="AE11" s="554"/>
      <c r="AF11" s="554"/>
      <c r="AG11" s="554"/>
      <c r="AH11" s="554"/>
      <c r="AI11" s="554"/>
      <c r="AJ11" s="554"/>
      <c r="AK11" s="554"/>
      <c r="AL11" s="541">
        <v>0.1</v>
      </c>
      <c r="AM11" s="556"/>
      <c r="AN11" s="556"/>
      <c r="AO11" s="557"/>
      <c r="AP11" s="561" t="s">
        <v>298</v>
      </c>
      <c r="AQ11" s="562"/>
      <c r="AR11" s="562"/>
      <c r="AS11" s="562"/>
      <c r="AT11" s="562"/>
      <c r="AU11" s="562"/>
      <c r="AV11" s="562"/>
      <c r="AW11" s="562"/>
      <c r="AX11" s="562"/>
      <c r="AY11" s="562"/>
      <c r="AZ11" s="562"/>
      <c r="BA11" s="562"/>
      <c r="BB11" s="562"/>
      <c r="BC11" s="562"/>
      <c r="BD11" s="562"/>
      <c r="BE11" s="562"/>
      <c r="BF11" s="563"/>
      <c r="BG11" s="534">
        <v>38533</v>
      </c>
      <c r="BH11" s="535"/>
      <c r="BI11" s="535"/>
      <c r="BJ11" s="535"/>
      <c r="BK11" s="535"/>
      <c r="BL11" s="535"/>
      <c r="BM11" s="535"/>
      <c r="BN11" s="536"/>
      <c r="BO11" s="546">
        <v>0.9</v>
      </c>
      <c r="BP11" s="546"/>
      <c r="BQ11" s="546"/>
      <c r="BR11" s="546"/>
      <c r="BS11" s="554" t="s">
        <v>402</v>
      </c>
      <c r="BT11" s="554"/>
      <c r="BU11" s="554"/>
      <c r="BV11" s="554"/>
      <c r="BW11" s="554"/>
      <c r="BX11" s="554"/>
      <c r="BY11" s="554"/>
      <c r="BZ11" s="554"/>
      <c r="CA11" s="554"/>
      <c r="CB11" s="555"/>
      <c r="CD11" s="531" t="s">
        <v>299</v>
      </c>
      <c r="CE11" s="532"/>
      <c r="CF11" s="532"/>
      <c r="CG11" s="532"/>
      <c r="CH11" s="532"/>
      <c r="CI11" s="532"/>
      <c r="CJ11" s="532"/>
      <c r="CK11" s="532"/>
      <c r="CL11" s="532"/>
      <c r="CM11" s="532"/>
      <c r="CN11" s="532"/>
      <c r="CO11" s="532"/>
      <c r="CP11" s="532"/>
      <c r="CQ11" s="533"/>
      <c r="CR11" s="534">
        <v>119036</v>
      </c>
      <c r="CS11" s="535"/>
      <c r="CT11" s="535"/>
      <c r="CU11" s="535"/>
      <c r="CV11" s="535"/>
      <c r="CW11" s="535"/>
      <c r="CX11" s="535"/>
      <c r="CY11" s="536"/>
      <c r="CZ11" s="546">
        <v>1.8</v>
      </c>
      <c r="DA11" s="546"/>
      <c r="DB11" s="546"/>
      <c r="DC11" s="546"/>
      <c r="DD11" s="540">
        <v>20010</v>
      </c>
      <c r="DE11" s="535"/>
      <c r="DF11" s="535"/>
      <c r="DG11" s="535"/>
      <c r="DH11" s="535"/>
      <c r="DI11" s="535"/>
      <c r="DJ11" s="535"/>
      <c r="DK11" s="535"/>
      <c r="DL11" s="535"/>
      <c r="DM11" s="535"/>
      <c r="DN11" s="535"/>
      <c r="DO11" s="535"/>
      <c r="DP11" s="536"/>
      <c r="DQ11" s="540">
        <v>103081</v>
      </c>
      <c r="DR11" s="535"/>
      <c r="DS11" s="535"/>
      <c r="DT11" s="535"/>
      <c r="DU11" s="535"/>
      <c r="DV11" s="535"/>
      <c r="DW11" s="535"/>
      <c r="DX11" s="535"/>
      <c r="DY11" s="535"/>
      <c r="DZ11" s="535"/>
      <c r="EA11" s="535"/>
      <c r="EB11" s="535"/>
      <c r="EC11" s="553"/>
    </row>
    <row r="12" spans="2:143" ht="11.25" customHeight="1">
      <c r="B12" s="561" t="s">
        <v>300</v>
      </c>
      <c r="C12" s="562"/>
      <c r="D12" s="562"/>
      <c r="E12" s="562"/>
      <c r="F12" s="562"/>
      <c r="G12" s="562"/>
      <c r="H12" s="562"/>
      <c r="I12" s="562"/>
      <c r="J12" s="562"/>
      <c r="K12" s="562"/>
      <c r="L12" s="562"/>
      <c r="M12" s="562"/>
      <c r="N12" s="562"/>
      <c r="O12" s="562"/>
      <c r="P12" s="562"/>
      <c r="Q12" s="563"/>
      <c r="R12" s="534" t="s">
        <v>402</v>
      </c>
      <c r="S12" s="535"/>
      <c r="T12" s="535"/>
      <c r="U12" s="535"/>
      <c r="V12" s="535"/>
      <c r="W12" s="535"/>
      <c r="X12" s="535"/>
      <c r="Y12" s="536"/>
      <c r="Z12" s="546" t="s">
        <v>402</v>
      </c>
      <c r="AA12" s="546"/>
      <c r="AB12" s="546"/>
      <c r="AC12" s="546"/>
      <c r="AD12" s="554" t="s">
        <v>402</v>
      </c>
      <c r="AE12" s="554"/>
      <c r="AF12" s="554"/>
      <c r="AG12" s="554"/>
      <c r="AH12" s="554"/>
      <c r="AI12" s="554"/>
      <c r="AJ12" s="554"/>
      <c r="AK12" s="554"/>
      <c r="AL12" s="541" t="s">
        <v>402</v>
      </c>
      <c r="AM12" s="556"/>
      <c r="AN12" s="556"/>
      <c r="AO12" s="557"/>
      <c r="AP12" s="561" t="s">
        <v>301</v>
      </c>
      <c r="AQ12" s="562"/>
      <c r="AR12" s="562"/>
      <c r="AS12" s="562"/>
      <c r="AT12" s="562"/>
      <c r="AU12" s="562"/>
      <c r="AV12" s="562"/>
      <c r="AW12" s="562"/>
      <c r="AX12" s="562"/>
      <c r="AY12" s="562"/>
      <c r="AZ12" s="562"/>
      <c r="BA12" s="562"/>
      <c r="BB12" s="562"/>
      <c r="BC12" s="562"/>
      <c r="BD12" s="562"/>
      <c r="BE12" s="562"/>
      <c r="BF12" s="563"/>
      <c r="BG12" s="534">
        <v>3404074</v>
      </c>
      <c r="BH12" s="535"/>
      <c r="BI12" s="535"/>
      <c r="BJ12" s="535"/>
      <c r="BK12" s="535"/>
      <c r="BL12" s="535"/>
      <c r="BM12" s="535"/>
      <c r="BN12" s="536"/>
      <c r="BO12" s="546">
        <v>81</v>
      </c>
      <c r="BP12" s="546"/>
      <c r="BQ12" s="546"/>
      <c r="BR12" s="546"/>
      <c r="BS12" s="554" t="s">
        <v>402</v>
      </c>
      <c r="BT12" s="554"/>
      <c r="BU12" s="554"/>
      <c r="BV12" s="554"/>
      <c r="BW12" s="554"/>
      <c r="BX12" s="554"/>
      <c r="BY12" s="554"/>
      <c r="BZ12" s="554"/>
      <c r="CA12" s="554"/>
      <c r="CB12" s="555"/>
      <c r="CD12" s="531" t="s">
        <v>302</v>
      </c>
      <c r="CE12" s="532"/>
      <c r="CF12" s="532"/>
      <c r="CG12" s="532"/>
      <c r="CH12" s="532"/>
      <c r="CI12" s="532"/>
      <c r="CJ12" s="532"/>
      <c r="CK12" s="532"/>
      <c r="CL12" s="532"/>
      <c r="CM12" s="532"/>
      <c r="CN12" s="532"/>
      <c r="CO12" s="532"/>
      <c r="CP12" s="532"/>
      <c r="CQ12" s="533"/>
      <c r="CR12" s="534">
        <v>381577</v>
      </c>
      <c r="CS12" s="535"/>
      <c r="CT12" s="535"/>
      <c r="CU12" s="535"/>
      <c r="CV12" s="535"/>
      <c r="CW12" s="535"/>
      <c r="CX12" s="535"/>
      <c r="CY12" s="536"/>
      <c r="CZ12" s="546">
        <v>5.8</v>
      </c>
      <c r="DA12" s="546"/>
      <c r="DB12" s="546"/>
      <c r="DC12" s="546"/>
      <c r="DD12" s="540">
        <v>13055</v>
      </c>
      <c r="DE12" s="535"/>
      <c r="DF12" s="535"/>
      <c r="DG12" s="535"/>
      <c r="DH12" s="535"/>
      <c r="DI12" s="535"/>
      <c r="DJ12" s="535"/>
      <c r="DK12" s="535"/>
      <c r="DL12" s="535"/>
      <c r="DM12" s="535"/>
      <c r="DN12" s="535"/>
      <c r="DO12" s="535"/>
      <c r="DP12" s="536"/>
      <c r="DQ12" s="540">
        <v>300138</v>
      </c>
      <c r="DR12" s="535"/>
      <c r="DS12" s="535"/>
      <c r="DT12" s="535"/>
      <c r="DU12" s="535"/>
      <c r="DV12" s="535"/>
      <c r="DW12" s="535"/>
      <c r="DX12" s="535"/>
      <c r="DY12" s="535"/>
      <c r="DZ12" s="535"/>
      <c r="EA12" s="535"/>
      <c r="EB12" s="535"/>
      <c r="EC12" s="553"/>
    </row>
    <row r="13" spans="2:143" ht="11.25" customHeight="1">
      <c r="B13" s="561" t="s">
        <v>303</v>
      </c>
      <c r="C13" s="562"/>
      <c r="D13" s="562"/>
      <c r="E13" s="562"/>
      <c r="F13" s="562"/>
      <c r="G13" s="562"/>
      <c r="H13" s="562"/>
      <c r="I13" s="562"/>
      <c r="J13" s="562"/>
      <c r="K13" s="562"/>
      <c r="L13" s="562"/>
      <c r="M13" s="562"/>
      <c r="N13" s="562"/>
      <c r="O13" s="562"/>
      <c r="P13" s="562"/>
      <c r="Q13" s="563"/>
      <c r="R13" s="534">
        <v>12922</v>
      </c>
      <c r="S13" s="535"/>
      <c r="T13" s="535"/>
      <c r="U13" s="535"/>
      <c r="V13" s="535"/>
      <c r="W13" s="535"/>
      <c r="X13" s="535"/>
      <c r="Y13" s="536"/>
      <c r="Z13" s="546">
        <v>0.2</v>
      </c>
      <c r="AA13" s="546"/>
      <c r="AB13" s="546"/>
      <c r="AC13" s="546"/>
      <c r="AD13" s="554">
        <v>12922</v>
      </c>
      <c r="AE13" s="554"/>
      <c r="AF13" s="554"/>
      <c r="AG13" s="554"/>
      <c r="AH13" s="554"/>
      <c r="AI13" s="554"/>
      <c r="AJ13" s="554"/>
      <c r="AK13" s="554"/>
      <c r="AL13" s="541">
        <v>0.3</v>
      </c>
      <c r="AM13" s="556"/>
      <c r="AN13" s="556"/>
      <c r="AO13" s="557"/>
      <c r="AP13" s="561" t="s">
        <v>304</v>
      </c>
      <c r="AQ13" s="562"/>
      <c r="AR13" s="562"/>
      <c r="AS13" s="562"/>
      <c r="AT13" s="562"/>
      <c r="AU13" s="562"/>
      <c r="AV13" s="562"/>
      <c r="AW13" s="562"/>
      <c r="AX13" s="562"/>
      <c r="AY13" s="562"/>
      <c r="AZ13" s="562"/>
      <c r="BA13" s="562"/>
      <c r="BB13" s="562"/>
      <c r="BC13" s="562"/>
      <c r="BD13" s="562"/>
      <c r="BE13" s="562"/>
      <c r="BF13" s="563"/>
      <c r="BG13" s="534">
        <v>3380873</v>
      </c>
      <c r="BH13" s="535"/>
      <c r="BI13" s="535"/>
      <c r="BJ13" s="535"/>
      <c r="BK13" s="535"/>
      <c r="BL13" s="535"/>
      <c r="BM13" s="535"/>
      <c r="BN13" s="536"/>
      <c r="BO13" s="546">
        <v>80.5</v>
      </c>
      <c r="BP13" s="546"/>
      <c r="BQ13" s="546"/>
      <c r="BR13" s="546"/>
      <c r="BS13" s="554" t="s">
        <v>402</v>
      </c>
      <c r="BT13" s="554"/>
      <c r="BU13" s="554"/>
      <c r="BV13" s="554"/>
      <c r="BW13" s="554"/>
      <c r="BX13" s="554"/>
      <c r="BY13" s="554"/>
      <c r="BZ13" s="554"/>
      <c r="CA13" s="554"/>
      <c r="CB13" s="555"/>
      <c r="CD13" s="531" t="s">
        <v>305</v>
      </c>
      <c r="CE13" s="532"/>
      <c r="CF13" s="532"/>
      <c r="CG13" s="532"/>
      <c r="CH13" s="532"/>
      <c r="CI13" s="532"/>
      <c r="CJ13" s="532"/>
      <c r="CK13" s="532"/>
      <c r="CL13" s="532"/>
      <c r="CM13" s="532"/>
      <c r="CN13" s="532"/>
      <c r="CO13" s="532"/>
      <c r="CP13" s="532"/>
      <c r="CQ13" s="533"/>
      <c r="CR13" s="534">
        <v>1688425</v>
      </c>
      <c r="CS13" s="535"/>
      <c r="CT13" s="535"/>
      <c r="CU13" s="535"/>
      <c r="CV13" s="535"/>
      <c r="CW13" s="535"/>
      <c r="CX13" s="535"/>
      <c r="CY13" s="536"/>
      <c r="CZ13" s="546">
        <v>25.4</v>
      </c>
      <c r="DA13" s="546"/>
      <c r="DB13" s="546"/>
      <c r="DC13" s="546"/>
      <c r="DD13" s="540">
        <v>575849</v>
      </c>
      <c r="DE13" s="535"/>
      <c r="DF13" s="535"/>
      <c r="DG13" s="535"/>
      <c r="DH13" s="535"/>
      <c r="DI13" s="535"/>
      <c r="DJ13" s="535"/>
      <c r="DK13" s="535"/>
      <c r="DL13" s="535"/>
      <c r="DM13" s="535"/>
      <c r="DN13" s="535"/>
      <c r="DO13" s="535"/>
      <c r="DP13" s="536"/>
      <c r="DQ13" s="540">
        <v>1260582</v>
      </c>
      <c r="DR13" s="535"/>
      <c r="DS13" s="535"/>
      <c r="DT13" s="535"/>
      <c r="DU13" s="535"/>
      <c r="DV13" s="535"/>
      <c r="DW13" s="535"/>
      <c r="DX13" s="535"/>
      <c r="DY13" s="535"/>
      <c r="DZ13" s="535"/>
      <c r="EA13" s="535"/>
      <c r="EB13" s="535"/>
      <c r="EC13" s="553"/>
    </row>
    <row r="14" spans="2:143" ht="11.25" customHeight="1">
      <c r="B14" s="561" t="s">
        <v>306</v>
      </c>
      <c r="C14" s="562"/>
      <c r="D14" s="562"/>
      <c r="E14" s="562"/>
      <c r="F14" s="562"/>
      <c r="G14" s="562"/>
      <c r="H14" s="562"/>
      <c r="I14" s="562"/>
      <c r="J14" s="562"/>
      <c r="K14" s="562"/>
      <c r="L14" s="562"/>
      <c r="M14" s="562"/>
      <c r="N14" s="562"/>
      <c r="O14" s="562"/>
      <c r="P14" s="562"/>
      <c r="Q14" s="563"/>
      <c r="R14" s="534" t="s">
        <v>402</v>
      </c>
      <c r="S14" s="535"/>
      <c r="T14" s="535"/>
      <c r="U14" s="535"/>
      <c r="V14" s="535"/>
      <c r="W14" s="535"/>
      <c r="X14" s="535"/>
      <c r="Y14" s="536"/>
      <c r="Z14" s="546" t="s">
        <v>402</v>
      </c>
      <c r="AA14" s="546"/>
      <c r="AB14" s="546"/>
      <c r="AC14" s="546"/>
      <c r="AD14" s="554" t="s">
        <v>402</v>
      </c>
      <c r="AE14" s="554"/>
      <c r="AF14" s="554"/>
      <c r="AG14" s="554"/>
      <c r="AH14" s="554"/>
      <c r="AI14" s="554"/>
      <c r="AJ14" s="554"/>
      <c r="AK14" s="554"/>
      <c r="AL14" s="541" t="s">
        <v>402</v>
      </c>
      <c r="AM14" s="556"/>
      <c r="AN14" s="556"/>
      <c r="AO14" s="557"/>
      <c r="AP14" s="561" t="s">
        <v>307</v>
      </c>
      <c r="AQ14" s="562"/>
      <c r="AR14" s="562"/>
      <c r="AS14" s="562"/>
      <c r="AT14" s="562"/>
      <c r="AU14" s="562"/>
      <c r="AV14" s="562"/>
      <c r="AW14" s="562"/>
      <c r="AX14" s="562"/>
      <c r="AY14" s="562"/>
      <c r="AZ14" s="562"/>
      <c r="BA14" s="562"/>
      <c r="BB14" s="562"/>
      <c r="BC14" s="562"/>
      <c r="BD14" s="562"/>
      <c r="BE14" s="562"/>
      <c r="BF14" s="563"/>
      <c r="BG14" s="534">
        <v>17851</v>
      </c>
      <c r="BH14" s="535"/>
      <c r="BI14" s="535"/>
      <c r="BJ14" s="535"/>
      <c r="BK14" s="535"/>
      <c r="BL14" s="535"/>
      <c r="BM14" s="535"/>
      <c r="BN14" s="536"/>
      <c r="BO14" s="546">
        <v>0.4</v>
      </c>
      <c r="BP14" s="546"/>
      <c r="BQ14" s="546"/>
      <c r="BR14" s="546"/>
      <c r="BS14" s="554" t="s">
        <v>402</v>
      </c>
      <c r="BT14" s="554"/>
      <c r="BU14" s="554"/>
      <c r="BV14" s="554"/>
      <c r="BW14" s="554"/>
      <c r="BX14" s="554"/>
      <c r="BY14" s="554"/>
      <c r="BZ14" s="554"/>
      <c r="CA14" s="554"/>
      <c r="CB14" s="555"/>
      <c r="CD14" s="531" t="s">
        <v>308</v>
      </c>
      <c r="CE14" s="532"/>
      <c r="CF14" s="532"/>
      <c r="CG14" s="532"/>
      <c r="CH14" s="532"/>
      <c r="CI14" s="532"/>
      <c r="CJ14" s="532"/>
      <c r="CK14" s="532"/>
      <c r="CL14" s="532"/>
      <c r="CM14" s="532"/>
      <c r="CN14" s="532"/>
      <c r="CO14" s="532"/>
      <c r="CP14" s="532"/>
      <c r="CQ14" s="533"/>
      <c r="CR14" s="534">
        <v>510541</v>
      </c>
      <c r="CS14" s="535"/>
      <c r="CT14" s="535"/>
      <c r="CU14" s="535"/>
      <c r="CV14" s="535"/>
      <c r="CW14" s="535"/>
      <c r="CX14" s="535"/>
      <c r="CY14" s="536"/>
      <c r="CZ14" s="546">
        <v>7.7</v>
      </c>
      <c r="DA14" s="546"/>
      <c r="DB14" s="546"/>
      <c r="DC14" s="546"/>
      <c r="DD14" s="540">
        <v>169131</v>
      </c>
      <c r="DE14" s="535"/>
      <c r="DF14" s="535"/>
      <c r="DG14" s="535"/>
      <c r="DH14" s="535"/>
      <c r="DI14" s="535"/>
      <c r="DJ14" s="535"/>
      <c r="DK14" s="535"/>
      <c r="DL14" s="535"/>
      <c r="DM14" s="535"/>
      <c r="DN14" s="535"/>
      <c r="DO14" s="535"/>
      <c r="DP14" s="536"/>
      <c r="DQ14" s="540">
        <v>510541</v>
      </c>
      <c r="DR14" s="535"/>
      <c r="DS14" s="535"/>
      <c r="DT14" s="535"/>
      <c r="DU14" s="535"/>
      <c r="DV14" s="535"/>
      <c r="DW14" s="535"/>
      <c r="DX14" s="535"/>
      <c r="DY14" s="535"/>
      <c r="DZ14" s="535"/>
      <c r="EA14" s="535"/>
      <c r="EB14" s="535"/>
      <c r="EC14" s="553"/>
    </row>
    <row r="15" spans="2:143" ht="11.25" customHeight="1">
      <c r="B15" s="561" t="s">
        <v>309</v>
      </c>
      <c r="C15" s="562"/>
      <c r="D15" s="562"/>
      <c r="E15" s="562"/>
      <c r="F15" s="562"/>
      <c r="G15" s="562"/>
      <c r="H15" s="562"/>
      <c r="I15" s="562"/>
      <c r="J15" s="562"/>
      <c r="K15" s="562"/>
      <c r="L15" s="562"/>
      <c r="M15" s="562"/>
      <c r="N15" s="562"/>
      <c r="O15" s="562"/>
      <c r="P15" s="562"/>
      <c r="Q15" s="563"/>
      <c r="R15" s="534">
        <v>22303</v>
      </c>
      <c r="S15" s="535"/>
      <c r="T15" s="535"/>
      <c r="U15" s="535"/>
      <c r="V15" s="535"/>
      <c r="W15" s="535"/>
      <c r="X15" s="535"/>
      <c r="Y15" s="536"/>
      <c r="Z15" s="546">
        <v>0.3</v>
      </c>
      <c r="AA15" s="546"/>
      <c r="AB15" s="546"/>
      <c r="AC15" s="546"/>
      <c r="AD15" s="554">
        <v>22303</v>
      </c>
      <c r="AE15" s="554"/>
      <c r="AF15" s="554"/>
      <c r="AG15" s="554"/>
      <c r="AH15" s="554"/>
      <c r="AI15" s="554"/>
      <c r="AJ15" s="554"/>
      <c r="AK15" s="554"/>
      <c r="AL15" s="541">
        <v>0.5</v>
      </c>
      <c r="AM15" s="556"/>
      <c r="AN15" s="556"/>
      <c r="AO15" s="557"/>
      <c r="AP15" s="561" t="s">
        <v>310</v>
      </c>
      <c r="AQ15" s="562"/>
      <c r="AR15" s="562"/>
      <c r="AS15" s="562"/>
      <c r="AT15" s="562"/>
      <c r="AU15" s="562"/>
      <c r="AV15" s="562"/>
      <c r="AW15" s="562"/>
      <c r="AX15" s="562"/>
      <c r="AY15" s="562"/>
      <c r="AZ15" s="562"/>
      <c r="BA15" s="562"/>
      <c r="BB15" s="562"/>
      <c r="BC15" s="562"/>
      <c r="BD15" s="562"/>
      <c r="BE15" s="562"/>
      <c r="BF15" s="563"/>
      <c r="BG15" s="534">
        <v>87097</v>
      </c>
      <c r="BH15" s="535"/>
      <c r="BI15" s="535"/>
      <c r="BJ15" s="535"/>
      <c r="BK15" s="535"/>
      <c r="BL15" s="535"/>
      <c r="BM15" s="535"/>
      <c r="BN15" s="536"/>
      <c r="BO15" s="546">
        <v>2.1</v>
      </c>
      <c r="BP15" s="546"/>
      <c r="BQ15" s="546"/>
      <c r="BR15" s="546"/>
      <c r="BS15" s="554" t="s">
        <v>402</v>
      </c>
      <c r="BT15" s="554"/>
      <c r="BU15" s="554"/>
      <c r="BV15" s="554"/>
      <c r="BW15" s="554"/>
      <c r="BX15" s="554"/>
      <c r="BY15" s="554"/>
      <c r="BZ15" s="554"/>
      <c r="CA15" s="554"/>
      <c r="CB15" s="555"/>
      <c r="CD15" s="531" t="s">
        <v>311</v>
      </c>
      <c r="CE15" s="532"/>
      <c r="CF15" s="532"/>
      <c r="CG15" s="532"/>
      <c r="CH15" s="532"/>
      <c r="CI15" s="532"/>
      <c r="CJ15" s="532"/>
      <c r="CK15" s="532"/>
      <c r="CL15" s="532"/>
      <c r="CM15" s="532"/>
      <c r="CN15" s="532"/>
      <c r="CO15" s="532"/>
      <c r="CP15" s="532"/>
      <c r="CQ15" s="533"/>
      <c r="CR15" s="534">
        <v>670563</v>
      </c>
      <c r="CS15" s="535"/>
      <c r="CT15" s="535"/>
      <c r="CU15" s="535"/>
      <c r="CV15" s="535"/>
      <c r="CW15" s="535"/>
      <c r="CX15" s="535"/>
      <c r="CY15" s="536"/>
      <c r="CZ15" s="546">
        <v>10.1</v>
      </c>
      <c r="DA15" s="546"/>
      <c r="DB15" s="546"/>
      <c r="DC15" s="546"/>
      <c r="DD15" s="540">
        <v>186080</v>
      </c>
      <c r="DE15" s="535"/>
      <c r="DF15" s="535"/>
      <c r="DG15" s="535"/>
      <c r="DH15" s="535"/>
      <c r="DI15" s="535"/>
      <c r="DJ15" s="535"/>
      <c r="DK15" s="535"/>
      <c r="DL15" s="535"/>
      <c r="DM15" s="535"/>
      <c r="DN15" s="535"/>
      <c r="DO15" s="535"/>
      <c r="DP15" s="536"/>
      <c r="DQ15" s="540">
        <v>422942</v>
      </c>
      <c r="DR15" s="535"/>
      <c r="DS15" s="535"/>
      <c r="DT15" s="535"/>
      <c r="DU15" s="535"/>
      <c r="DV15" s="535"/>
      <c r="DW15" s="535"/>
      <c r="DX15" s="535"/>
      <c r="DY15" s="535"/>
      <c r="DZ15" s="535"/>
      <c r="EA15" s="535"/>
      <c r="EB15" s="535"/>
      <c r="EC15" s="553"/>
    </row>
    <row r="16" spans="2:143" ht="11.25" customHeight="1">
      <c r="B16" s="585" t="s">
        <v>312</v>
      </c>
      <c r="C16" s="586"/>
      <c r="D16" s="586"/>
      <c r="E16" s="586"/>
      <c r="F16" s="586"/>
      <c r="G16" s="586"/>
      <c r="H16" s="586"/>
      <c r="I16" s="586"/>
      <c r="J16" s="586"/>
      <c r="K16" s="586"/>
      <c r="L16" s="586"/>
      <c r="M16" s="586"/>
      <c r="N16" s="586"/>
      <c r="O16" s="586"/>
      <c r="P16" s="586"/>
      <c r="Q16" s="587"/>
      <c r="R16" s="534">
        <v>15974</v>
      </c>
      <c r="S16" s="535"/>
      <c r="T16" s="535"/>
      <c r="U16" s="535"/>
      <c r="V16" s="535"/>
      <c r="W16" s="535"/>
      <c r="X16" s="535"/>
      <c r="Y16" s="536"/>
      <c r="Z16" s="546">
        <v>0.2</v>
      </c>
      <c r="AA16" s="546"/>
      <c r="AB16" s="546"/>
      <c r="AC16" s="546"/>
      <c r="AD16" s="554">
        <v>15974</v>
      </c>
      <c r="AE16" s="554"/>
      <c r="AF16" s="554"/>
      <c r="AG16" s="554"/>
      <c r="AH16" s="554"/>
      <c r="AI16" s="554"/>
      <c r="AJ16" s="554"/>
      <c r="AK16" s="554"/>
      <c r="AL16" s="541">
        <v>0.4</v>
      </c>
      <c r="AM16" s="556"/>
      <c r="AN16" s="556"/>
      <c r="AO16" s="557"/>
      <c r="AP16" s="561" t="s">
        <v>403</v>
      </c>
      <c r="AQ16" s="562"/>
      <c r="AR16" s="562"/>
      <c r="AS16" s="562"/>
      <c r="AT16" s="562"/>
      <c r="AU16" s="562"/>
      <c r="AV16" s="562"/>
      <c r="AW16" s="562"/>
      <c r="AX16" s="562"/>
      <c r="AY16" s="562"/>
      <c r="AZ16" s="562"/>
      <c r="BA16" s="562"/>
      <c r="BB16" s="562"/>
      <c r="BC16" s="562"/>
      <c r="BD16" s="562"/>
      <c r="BE16" s="562"/>
      <c r="BF16" s="563"/>
      <c r="BG16" s="534" t="s">
        <v>404</v>
      </c>
      <c r="BH16" s="535"/>
      <c r="BI16" s="535"/>
      <c r="BJ16" s="535"/>
      <c r="BK16" s="535"/>
      <c r="BL16" s="535"/>
      <c r="BM16" s="535"/>
      <c r="BN16" s="536"/>
      <c r="BO16" s="546" t="s">
        <v>404</v>
      </c>
      <c r="BP16" s="546"/>
      <c r="BQ16" s="546"/>
      <c r="BR16" s="546"/>
      <c r="BS16" s="554" t="s">
        <v>404</v>
      </c>
      <c r="BT16" s="554"/>
      <c r="BU16" s="554"/>
      <c r="BV16" s="554"/>
      <c r="BW16" s="554"/>
      <c r="BX16" s="554"/>
      <c r="BY16" s="554"/>
      <c r="BZ16" s="554"/>
      <c r="CA16" s="554"/>
      <c r="CB16" s="555"/>
      <c r="CD16" s="531" t="s">
        <v>313</v>
      </c>
      <c r="CE16" s="532"/>
      <c r="CF16" s="532"/>
      <c r="CG16" s="532"/>
      <c r="CH16" s="532"/>
      <c r="CI16" s="532"/>
      <c r="CJ16" s="532"/>
      <c r="CK16" s="532"/>
      <c r="CL16" s="532"/>
      <c r="CM16" s="532"/>
      <c r="CN16" s="532"/>
      <c r="CO16" s="532"/>
      <c r="CP16" s="532"/>
      <c r="CQ16" s="533"/>
      <c r="CR16" s="534">
        <v>35509</v>
      </c>
      <c r="CS16" s="535"/>
      <c r="CT16" s="535"/>
      <c r="CU16" s="535"/>
      <c r="CV16" s="535"/>
      <c r="CW16" s="535"/>
      <c r="CX16" s="535"/>
      <c r="CY16" s="536"/>
      <c r="CZ16" s="546">
        <v>0.5</v>
      </c>
      <c r="DA16" s="546"/>
      <c r="DB16" s="546"/>
      <c r="DC16" s="546"/>
      <c r="DD16" s="540" t="s">
        <v>404</v>
      </c>
      <c r="DE16" s="535"/>
      <c r="DF16" s="535"/>
      <c r="DG16" s="535"/>
      <c r="DH16" s="535"/>
      <c r="DI16" s="535"/>
      <c r="DJ16" s="535"/>
      <c r="DK16" s="535"/>
      <c r="DL16" s="535"/>
      <c r="DM16" s="535"/>
      <c r="DN16" s="535"/>
      <c r="DO16" s="535"/>
      <c r="DP16" s="536"/>
      <c r="DQ16" s="540">
        <v>32381</v>
      </c>
      <c r="DR16" s="535"/>
      <c r="DS16" s="535"/>
      <c r="DT16" s="535"/>
      <c r="DU16" s="535"/>
      <c r="DV16" s="535"/>
      <c r="DW16" s="535"/>
      <c r="DX16" s="535"/>
      <c r="DY16" s="535"/>
      <c r="DZ16" s="535"/>
      <c r="EA16" s="535"/>
      <c r="EB16" s="535"/>
      <c r="EC16" s="553"/>
    </row>
    <row r="17" spans="2:133" ht="11.25" customHeight="1">
      <c r="B17" s="561" t="s">
        <v>314</v>
      </c>
      <c r="C17" s="562"/>
      <c r="D17" s="562"/>
      <c r="E17" s="562"/>
      <c r="F17" s="562"/>
      <c r="G17" s="562"/>
      <c r="H17" s="562"/>
      <c r="I17" s="562"/>
      <c r="J17" s="562"/>
      <c r="K17" s="562"/>
      <c r="L17" s="562"/>
      <c r="M17" s="562"/>
      <c r="N17" s="562"/>
      <c r="O17" s="562"/>
      <c r="P17" s="562"/>
      <c r="Q17" s="563"/>
      <c r="R17" s="534">
        <v>6329</v>
      </c>
      <c r="S17" s="535"/>
      <c r="T17" s="535"/>
      <c r="U17" s="535"/>
      <c r="V17" s="535"/>
      <c r="W17" s="535"/>
      <c r="X17" s="535"/>
      <c r="Y17" s="536"/>
      <c r="Z17" s="546">
        <v>0.1</v>
      </c>
      <c r="AA17" s="546"/>
      <c r="AB17" s="546"/>
      <c r="AC17" s="546"/>
      <c r="AD17" s="554">
        <v>6329</v>
      </c>
      <c r="AE17" s="554"/>
      <c r="AF17" s="554"/>
      <c r="AG17" s="554"/>
      <c r="AH17" s="554"/>
      <c r="AI17" s="554"/>
      <c r="AJ17" s="554"/>
      <c r="AK17" s="554"/>
      <c r="AL17" s="541">
        <v>0.1</v>
      </c>
      <c r="AM17" s="556"/>
      <c r="AN17" s="556"/>
      <c r="AO17" s="557"/>
      <c r="AP17" s="561" t="s">
        <v>315</v>
      </c>
      <c r="AQ17" s="562"/>
      <c r="AR17" s="562"/>
      <c r="AS17" s="562"/>
      <c r="AT17" s="562"/>
      <c r="AU17" s="562"/>
      <c r="AV17" s="562"/>
      <c r="AW17" s="562"/>
      <c r="AX17" s="562"/>
      <c r="AY17" s="562"/>
      <c r="AZ17" s="562"/>
      <c r="BA17" s="562"/>
      <c r="BB17" s="562"/>
      <c r="BC17" s="562"/>
      <c r="BD17" s="562"/>
      <c r="BE17" s="562"/>
      <c r="BF17" s="563"/>
      <c r="BG17" s="534" t="s">
        <v>405</v>
      </c>
      <c r="BH17" s="535"/>
      <c r="BI17" s="535"/>
      <c r="BJ17" s="535"/>
      <c r="BK17" s="535"/>
      <c r="BL17" s="535"/>
      <c r="BM17" s="535"/>
      <c r="BN17" s="536"/>
      <c r="BO17" s="546" t="s">
        <v>405</v>
      </c>
      <c r="BP17" s="546"/>
      <c r="BQ17" s="546"/>
      <c r="BR17" s="546"/>
      <c r="BS17" s="554" t="s">
        <v>405</v>
      </c>
      <c r="BT17" s="554"/>
      <c r="BU17" s="554"/>
      <c r="BV17" s="554"/>
      <c r="BW17" s="554"/>
      <c r="BX17" s="554"/>
      <c r="BY17" s="554"/>
      <c r="BZ17" s="554"/>
      <c r="CA17" s="554"/>
      <c r="CB17" s="555"/>
      <c r="CD17" s="531" t="s">
        <v>316</v>
      </c>
      <c r="CE17" s="532"/>
      <c r="CF17" s="532"/>
      <c r="CG17" s="532"/>
      <c r="CH17" s="532"/>
      <c r="CI17" s="532"/>
      <c r="CJ17" s="532"/>
      <c r="CK17" s="532"/>
      <c r="CL17" s="532"/>
      <c r="CM17" s="532"/>
      <c r="CN17" s="532"/>
      <c r="CO17" s="532"/>
      <c r="CP17" s="532"/>
      <c r="CQ17" s="533"/>
      <c r="CR17" s="534">
        <v>115746</v>
      </c>
      <c r="CS17" s="535"/>
      <c r="CT17" s="535"/>
      <c r="CU17" s="535"/>
      <c r="CV17" s="535"/>
      <c r="CW17" s="535"/>
      <c r="CX17" s="535"/>
      <c r="CY17" s="536"/>
      <c r="CZ17" s="546">
        <v>1.7</v>
      </c>
      <c r="DA17" s="546"/>
      <c r="DB17" s="546"/>
      <c r="DC17" s="546"/>
      <c r="DD17" s="540" t="s">
        <v>405</v>
      </c>
      <c r="DE17" s="535"/>
      <c r="DF17" s="535"/>
      <c r="DG17" s="535"/>
      <c r="DH17" s="535"/>
      <c r="DI17" s="535"/>
      <c r="DJ17" s="535"/>
      <c r="DK17" s="535"/>
      <c r="DL17" s="535"/>
      <c r="DM17" s="535"/>
      <c r="DN17" s="535"/>
      <c r="DO17" s="535"/>
      <c r="DP17" s="536"/>
      <c r="DQ17" s="540">
        <v>86613</v>
      </c>
      <c r="DR17" s="535"/>
      <c r="DS17" s="535"/>
      <c r="DT17" s="535"/>
      <c r="DU17" s="535"/>
      <c r="DV17" s="535"/>
      <c r="DW17" s="535"/>
      <c r="DX17" s="535"/>
      <c r="DY17" s="535"/>
      <c r="DZ17" s="535"/>
      <c r="EA17" s="535"/>
      <c r="EB17" s="535"/>
      <c r="EC17" s="553"/>
    </row>
    <row r="18" spans="2:133" ht="11.25" customHeight="1">
      <c r="B18" s="561" t="s">
        <v>317</v>
      </c>
      <c r="C18" s="562"/>
      <c r="D18" s="562"/>
      <c r="E18" s="562"/>
      <c r="F18" s="562"/>
      <c r="G18" s="562"/>
      <c r="H18" s="562"/>
      <c r="I18" s="562"/>
      <c r="J18" s="562"/>
      <c r="K18" s="562"/>
      <c r="L18" s="562"/>
      <c r="M18" s="562"/>
      <c r="N18" s="562"/>
      <c r="O18" s="562"/>
      <c r="P18" s="562"/>
      <c r="Q18" s="563"/>
      <c r="R18" s="534">
        <v>166008</v>
      </c>
      <c r="S18" s="535"/>
      <c r="T18" s="535"/>
      <c r="U18" s="535"/>
      <c r="V18" s="535"/>
      <c r="W18" s="535"/>
      <c r="X18" s="535"/>
      <c r="Y18" s="536"/>
      <c r="Z18" s="546">
        <v>2.2999999999999998</v>
      </c>
      <c r="AA18" s="546"/>
      <c r="AB18" s="546"/>
      <c r="AC18" s="546"/>
      <c r="AD18" s="554" t="s">
        <v>405</v>
      </c>
      <c r="AE18" s="554"/>
      <c r="AF18" s="554"/>
      <c r="AG18" s="554"/>
      <c r="AH18" s="554"/>
      <c r="AI18" s="554"/>
      <c r="AJ18" s="554"/>
      <c r="AK18" s="554"/>
      <c r="AL18" s="541" t="s">
        <v>405</v>
      </c>
      <c r="AM18" s="556"/>
      <c r="AN18" s="556"/>
      <c r="AO18" s="557"/>
      <c r="AP18" s="561" t="s">
        <v>318</v>
      </c>
      <c r="AQ18" s="562"/>
      <c r="AR18" s="562"/>
      <c r="AS18" s="562"/>
      <c r="AT18" s="562"/>
      <c r="AU18" s="562"/>
      <c r="AV18" s="562"/>
      <c r="AW18" s="562"/>
      <c r="AX18" s="562"/>
      <c r="AY18" s="562"/>
      <c r="AZ18" s="562"/>
      <c r="BA18" s="562"/>
      <c r="BB18" s="562"/>
      <c r="BC18" s="562"/>
      <c r="BD18" s="562"/>
      <c r="BE18" s="562"/>
      <c r="BF18" s="563"/>
      <c r="BG18" s="534" t="s">
        <v>405</v>
      </c>
      <c r="BH18" s="535"/>
      <c r="BI18" s="535"/>
      <c r="BJ18" s="535"/>
      <c r="BK18" s="535"/>
      <c r="BL18" s="535"/>
      <c r="BM18" s="535"/>
      <c r="BN18" s="536"/>
      <c r="BO18" s="546" t="s">
        <v>405</v>
      </c>
      <c r="BP18" s="546"/>
      <c r="BQ18" s="546"/>
      <c r="BR18" s="546"/>
      <c r="BS18" s="554" t="s">
        <v>405</v>
      </c>
      <c r="BT18" s="554"/>
      <c r="BU18" s="554"/>
      <c r="BV18" s="554"/>
      <c r="BW18" s="554"/>
      <c r="BX18" s="554"/>
      <c r="BY18" s="554"/>
      <c r="BZ18" s="554"/>
      <c r="CA18" s="554"/>
      <c r="CB18" s="555"/>
      <c r="CD18" s="531" t="s">
        <v>319</v>
      </c>
      <c r="CE18" s="532"/>
      <c r="CF18" s="532"/>
      <c r="CG18" s="532"/>
      <c r="CH18" s="532"/>
      <c r="CI18" s="532"/>
      <c r="CJ18" s="532"/>
      <c r="CK18" s="532"/>
      <c r="CL18" s="532"/>
      <c r="CM18" s="532"/>
      <c r="CN18" s="532"/>
      <c r="CO18" s="532"/>
      <c r="CP18" s="532"/>
      <c r="CQ18" s="533"/>
      <c r="CR18" s="534" t="s">
        <v>405</v>
      </c>
      <c r="CS18" s="535"/>
      <c r="CT18" s="535"/>
      <c r="CU18" s="535"/>
      <c r="CV18" s="535"/>
      <c r="CW18" s="535"/>
      <c r="CX18" s="535"/>
      <c r="CY18" s="536"/>
      <c r="CZ18" s="546" t="s">
        <v>405</v>
      </c>
      <c r="DA18" s="546"/>
      <c r="DB18" s="546"/>
      <c r="DC18" s="546"/>
      <c r="DD18" s="540" t="s">
        <v>405</v>
      </c>
      <c r="DE18" s="535"/>
      <c r="DF18" s="535"/>
      <c r="DG18" s="535"/>
      <c r="DH18" s="535"/>
      <c r="DI18" s="535"/>
      <c r="DJ18" s="535"/>
      <c r="DK18" s="535"/>
      <c r="DL18" s="535"/>
      <c r="DM18" s="535"/>
      <c r="DN18" s="535"/>
      <c r="DO18" s="535"/>
      <c r="DP18" s="536"/>
      <c r="DQ18" s="540" t="s">
        <v>405</v>
      </c>
      <c r="DR18" s="535"/>
      <c r="DS18" s="535"/>
      <c r="DT18" s="535"/>
      <c r="DU18" s="535"/>
      <c r="DV18" s="535"/>
      <c r="DW18" s="535"/>
      <c r="DX18" s="535"/>
      <c r="DY18" s="535"/>
      <c r="DZ18" s="535"/>
      <c r="EA18" s="535"/>
      <c r="EB18" s="535"/>
      <c r="EC18" s="553"/>
    </row>
    <row r="19" spans="2:133" ht="11.25" customHeight="1">
      <c r="B19" s="561" t="s">
        <v>320</v>
      </c>
      <c r="C19" s="562"/>
      <c r="D19" s="562"/>
      <c r="E19" s="562"/>
      <c r="F19" s="562"/>
      <c r="G19" s="562"/>
      <c r="H19" s="562"/>
      <c r="I19" s="562"/>
      <c r="J19" s="562"/>
      <c r="K19" s="562"/>
      <c r="L19" s="562"/>
      <c r="M19" s="562"/>
      <c r="N19" s="562"/>
      <c r="O19" s="562"/>
      <c r="P19" s="562"/>
      <c r="Q19" s="563"/>
      <c r="R19" s="534" t="s">
        <v>405</v>
      </c>
      <c r="S19" s="535"/>
      <c r="T19" s="535"/>
      <c r="U19" s="535"/>
      <c r="V19" s="535"/>
      <c r="W19" s="535"/>
      <c r="X19" s="535"/>
      <c r="Y19" s="536"/>
      <c r="Z19" s="546" t="s">
        <v>405</v>
      </c>
      <c r="AA19" s="546"/>
      <c r="AB19" s="546"/>
      <c r="AC19" s="546"/>
      <c r="AD19" s="554" t="s">
        <v>405</v>
      </c>
      <c r="AE19" s="554"/>
      <c r="AF19" s="554"/>
      <c r="AG19" s="554"/>
      <c r="AH19" s="554"/>
      <c r="AI19" s="554"/>
      <c r="AJ19" s="554"/>
      <c r="AK19" s="554"/>
      <c r="AL19" s="541" t="s">
        <v>405</v>
      </c>
      <c r="AM19" s="556"/>
      <c r="AN19" s="556"/>
      <c r="AO19" s="557"/>
      <c r="AP19" s="561" t="s">
        <v>321</v>
      </c>
      <c r="AQ19" s="562"/>
      <c r="AR19" s="562"/>
      <c r="AS19" s="562"/>
      <c r="AT19" s="562"/>
      <c r="AU19" s="562"/>
      <c r="AV19" s="562"/>
      <c r="AW19" s="562"/>
      <c r="AX19" s="562"/>
      <c r="AY19" s="562"/>
      <c r="AZ19" s="562"/>
      <c r="BA19" s="562"/>
      <c r="BB19" s="562"/>
      <c r="BC19" s="562"/>
      <c r="BD19" s="562"/>
      <c r="BE19" s="562"/>
      <c r="BF19" s="563"/>
      <c r="BG19" s="534">
        <v>94524</v>
      </c>
      <c r="BH19" s="535"/>
      <c r="BI19" s="535"/>
      <c r="BJ19" s="535"/>
      <c r="BK19" s="535"/>
      <c r="BL19" s="535"/>
      <c r="BM19" s="535"/>
      <c r="BN19" s="536"/>
      <c r="BO19" s="546">
        <v>2.2000000000000002</v>
      </c>
      <c r="BP19" s="546"/>
      <c r="BQ19" s="546"/>
      <c r="BR19" s="546"/>
      <c r="BS19" s="554" t="s">
        <v>405</v>
      </c>
      <c r="BT19" s="554"/>
      <c r="BU19" s="554"/>
      <c r="BV19" s="554"/>
      <c r="BW19" s="554"/>
      <c r="BX19" s="554"/>
      <c r="BY19" s="554"/>
      <c r="BZ19" s="554"/>
      <c r="CA19" s="554"/>
      <c r="CB19" s="555"/>
      <c r="CD19" s="531" t="s">
        <v>322</v>
      </c>
      <c r="CE19" s="532"/>
      <c r="CF19" s="532"/>
      <c r="CG19" s="532"/>
      <c r="CH19" s="532"/>
      <c r="CI19" s="532"/>
      <c r="CJ19" s="532"/>
      <c r="CK19" s="532"/>
      <c r="CL19" s="532"/>
      <c r="CM19" s="532"/>
      <c r="CN19" s="532"/>
      <c r="CO19" s="532"/>
      <c r="CP19" s="532"/>
      <c r="CQ19" s="533"/>
      <c r="CR19" s="534" t="s">
        <v>405</v>
      </c>
      <c r="CS19" s="535"/>
      <c r="CT19" s="535"/>
      <c r="CU19" s="535"/>
      <c r="CV19" s="535"/>
      <c r="CW19" s="535"/>
      <c r="CX19" s="535"/>
      <c r="CY19" s="536"/>
      <c r="CZ19" s="546" t="s">
        <v>405</v>
      </c>
      <c r="DA19" s="546"/>
      <c r="DB19" s="546"/>
      <c r="DC19" s="546"/>
      <c r="DD19" s="540" t="s">
        <v>405</v>
      </c>
      <c r="DE19" s="535"/>
      <c r="DF19" s="535"/>
      <c r="DG19" s="535"/>
      <c r="DH19" s="535"/>
      <c r="DI19" s="535"/>
      <c r="DJ19" s="535"/>
      <c r="DK19" s="535"/>
      <c r="DL19" s="535"/>
      <c r="DM19" s="535"/>
      <c r="DN19" s="535"/>
      <c r="DO19" s="535"/>
      <c r="DP19" s="536"/>
      <c r="DQ19" s="540" t="s">
        <v>405</v>
      </c>
      <c r="DR19" s="535"/>
      <c r="DS19" s="535"/>
      <c r="DT19" s="535"/>
      <c r="DU19" s="535"/>
      <c r="DV19" s="535"/>
      <c r="DW19" s="535"/>
      <c r="DX19" s="535"/>
      <c r="DY19" s="535"/>
      <c r="DZ19" s="535"/>
      <c r="EA19" s="535"/>
      <c r="EB19" s="535"/>
      <c r="EC19" s="553"/>
    </row>
    <row r="20" spans="2:133" ht="11.25" customHeight="1">
      <c r="B20" s="561" t="s">
        <v>323</v>
      </c>
      <c r="C20" s="562"/>
      <c r="D20" s="562"/>
      <c r="E20" s="562"/>
      <c r="F20" s="562"/>
      <c r="G20" s="562"/>
      <c r="H20" s="562"/>
      <c r="I20" s="562"/>
      <c r="J20" s="562"/>
      <c r="K20" s="562"/>
      <c r="L20" s="562"/>
      <c r="M20" s="562"/>
      <c r="N20" s="562"/>
      <c r="O20" s="562"/>
      <c r="P20" s="562"/>
      <c r="Q20" s="563"/>
      <c r="R20" s="534">
        <v>164354</v>
      </c>
      <c r="S20" s="535"/>
      <c r="T20" s="535"/>
      <c r="U20" s="535"/>
      <c r="V20" s="535"/>
      <c r="W20" s="535"/>
      <c r="X20" s="535"/>
      <c r="Y20" s="536"/>
      <c r="Z20" s="546">
        <v>2.2999999999999998</v>
      </c>
      <c r="AA20" s="546"/>
      <c r="AB20" s="546"/>
      <c r="AC20" s="546"/>
      <c r="AD20" s="554" t="s">
        <v>405</v>
      </c>
      <c r="AE20" s="554"/>
      <c r="AF20" s="554"/>
      <c r="AG20" s="554"/>
      <c r="AH20" s="554"/>
      <c r="AI20" s="554"/>
      <c r="AJ20" s="554"/>
      <c r="AK20" s="554"/>
      <c r="AL20" s="541" t="s">
        <v>405</v>
      </c>
      <c r="AM20" s="556"/>
      <c r="AN20" s="556"/>
      <c r="AO20" s="557"/>
      <c r="AP20" s="561" t="s">
        <v>324</v>
      </c>
      <c r="AQ20" s="562"/>
      <c r="AR20" s="562"/>
      <c r="AS20" s="562"/>
      <c r="AT20" s="562"/>
      <c r="AU20" s="562"/>
      <c r="AV20" s="562"/>
      <c r="AW20" s="562"/>
      <c r="AX20" s="562"/>
      <c r="AY20" s="562"/>
      <c r="AZ20" s="562"/>
      <c r="BA20" s="562"/>
      <c r="BB20" s="562"/>
      <c r="BC20" s="562"/>
      <c r="BD20" s="562"/>
      <c r="BE20" s="562"/>
      <c r="BF20" s="563"/>
      <c r="BG20" s="534">
        <v>94524</v>
      </c>
      <c r="BH20" s="535"/>
      <c r="BI20" s="535"/>
      <c r="BJ20" s="535"/>
      <c r="BK20" s="535"/>
      <c r="BL20" s="535"/>
      <c r="BM20" s="535"/>
      <c r="BN20" s="536"/>
      <c r="BO20" s="546">
        <v>2.2000000000000002</v>
      </c>
      <c r="BP20" s="546"/>
      <c r="BQ20" s="546"/>
      <c r="BR20" s="546"/>
      <c r="BS20" s="554" t="s">
        <v>405</v>
      </c>
      <c r="BT20" s="554"/>
      <c r="BU20" s="554"/>
      <c r="BV20" s="554"/>
      <c r="BW20" s="554"/>
      <c r="BX20" s="554"/>
      <c r="BY20" s="554"/>
      <c r="BZ20" s="554"/>
      <c r="CA20" s="554"/>
      <c r="CB20" s="555"/>
      <c r="CD20" s="531" t="s">
        <v>325</v>
      </c>
      <c r="CE20" s="532"/>
      <c r="CF20" s="532"/>
      <c r="CG20" s="532"/>
      <c r="CH20" s="532"/>
      <c r="CI20" s="532"/>
      <c r="CJ20" s="532"/>
      <c r="CK20" s="532"/>
      <c r="CL20" s="532"/>
      <c r="CM20" s="532"/>
      <c r="CN20" s="532"/>
      <c r="CO20" s="532"/>
      <c r="CP20" s="532"/>
      <c r="CQ20" s="533"/>
      <c r="CR20" s="534">
        <v>6635838</v>
      </c>
      <c r="CS20" s="535"/>
      <c r="CT20" s="535"/>
      <c r="CU20" s="535"/>
      <c r="CV20" s="535"/>
      <c r="CW20" s="535"/>
      <c r="CX20" s="535"/>
      <c r="CY20" s="536"/>
      <c r="CZ20" s="546">
        <v>100</v>
      </c>
      <c r="DA20" s="546"/>
      <c r="DB20" s="546"/>
      <c r="DC20" s="546"/>
      <c r="DD20" s="540">
        <v>1054195</v>
      </c>
      <c r="DE20" s="535"/>
      <c r="DF20" s="535"/>
      <c r="DG20" s="535"/>
      <c r="DH20" s="535"/>
      <c r="DI20" s="535"/>
      <c r="DJ20" s="535"/>
      <c r="DK20" s="535"/>
      <c r="DL20" s="535"/>
      <c r="DM20" s="535"/>
      <c r="DN20" s="535"/>
      <c r="DO20" s="535"/>
      <c r="DP20" s="536"/>
      <c r="DQ20" s="540">
        <v>5067944</v>
      </c>
      <c r="DR20" s="535"/>
      <c r="DS20" s="535"/>
      <c r="DT20" s="535"/>
      <c r="DU20" s="535"/>
      <c r="DV20" s="535"/>
      <c r="DW20" s="535"/>
      <c r="DX20" s="535"/>
      <c r="DY20" s="535"/>
      <c r="DZ20" s="535"/>
      <c r="EA20" s="535"/>
      <c r="EB20" s="535"/>
      <c r="EC20" s="553"/>
    </row>
    <row r="21" spans="2:133" ht="11.25" customHeight="1">
      <c r="B21" s="561" t="s">
        <v>406</v>
      </c>
      <c r="C21" s="562"/>
      <c r="D21" s="562"/>
      <c r="E21" s="562"/>
      <c r="F21" s="562"/>
      <c r="G21" s="562"/>
      <c r="H21" s="562"/>
      <c r="I21" s="562"/>
      <c r="J21" s="562"/>
      <c r="K21" s="562"/>
      <c r="L21" s="562"/>
      <c r="M21" s="562"/>
      <c r="N21" s="562"/>
      <c r="O21" s="562"/>
      <c r="P21" s="562"/>
      <c r="Q21" s="563"/>
      <c r="R21" s="534">
        <v>1654</v>
      </c>
      <c r="S21" s="535"/>
      <c r="T21" s="535"/>
      <c r="U21" s="535"/>
      <c r="V21" s="535"/>
      <c r="W21" s="535"/>
      <c r="X21" s="535"/>
      <c r="Y21" s="536"/>
      <c r="Z21" s="546">
        <v>0</v>
      </c>
      <c r="AA21" s="546"/>
      <c r="AB21" s="546"/>
      <c r="AC21" s="546"/>
      <c r="AD21" s="554" t="s">
        <v>405</v>
      </c>
      <c r="AE21" s="554"/>
      <c r="AF21" s="554"/>
      <c r="AG21" s="554"/>
      <c r="AH21" s="554"/>
      <c r="AI21" s="554"/>
      <c r="AJ21" s="554"/>
      <c r="AK21" s="554"/>
      <c r="AL21" s="541" t="s">
        <v>405</v>
      </c>
      <c r="AM21" s="556"/>
      <c r="AN21" s="556"/>
      <c r="AO21" s="557"/>
      <c r="AP21" s="558" t="s">
        <v>326</v>
      </c>
      <c r="AQ21" s="559"/>
      <c r="AR21" s="559"/>
      <c r="AS21" s="559"/>
      <c r="AT21" s="559"/>
      <c r="AU21" s="559"/>
      <c r="AV21" s="559"/>
      <c r="AW21" s="559"/>
      <c r="AX21" s="559"/>
      <c r="AY21" s="559"/>
      <c r="AZ21" s="559"/>
      <c r="BA21" s="559"/>
      <c r="BB21" s="559"/>
      <c r="BC21" s="559"/>
      <c r="BD21" s="559"/>
      <c r="BE21" s="559"/>
      <c r="BF21" s="560"/>
      <c r="BG21" s="534">
        <v>93991</v>
      </c>
      <c r="BH21" s="535"/>
      <c r="BI21" s="535"/>
      <c r="BJ21" s="535"/>
      <c r="BK21" s="535"/>
      <c r="BL21" s="535"/>
      <c r="BM21" s="535"/>
      <c r="BN21" s="536"/>
      <c r="BO21" s="546">
        <v>2.2000000000000002</v>
      </c>
      <c r="BP21" s="546"/>
      <c r="BQ21" s="546"/>
      <c r="BR21" s="546"/>
      <c r="BS21" s="554" t="s">
        <v>405</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c r="B22" s="561" t="s">
        <v>327</v>
      </c>
      <c r="C22" s="562"/>
      <c r="D22" s="562"/>
      <c r="E22" s="562"/>
      <c r="F22" s="562"/>
      <c r="G22" s="562"/>
      <c r="H22" s="562"/>
      <c r="I22" s="562"/>
      <c r="J22" s="562"/>
      <c r="K22" s="562"/>
      <c r="L22" s="562"/>
      <c r="M22" s="562"/>
      <c r="N22" s="562"/>
      <c r="O22" s="562"/>
      <c r="P22" s="562"/>
      <c r="Q22" s="563"/>
      <c r="R22" s="534">
        <v>4576507</v>
      </c>
      <c r="S22" s="535"/>
      <c r="T22" s="535"/>
      <c r="U22" s="535"/>
      <c r="V22" s="535"/>
      <c r="W22" s="535"/>
      <c r="X22" s="535"/>
      <c r="Y22" s="536"/>
      <c r="Z22" s="546">
        <v>64.5</v>
      </c>
      <c r="AA22" s="546"/>
      <c r="AB22" s="546"/>
      <c r="AC22" s="546"/>
      <c r="AD22" s="554">
        <v>4409965</v>
      </c>
      <c r="AE22" s="554"/>
      <c r="AF22" s="554"/>
      <c r="AG22" s="554"/>
      <c r="AH22" s="554"/>
      <c r="AI22" s="554"/>
      <c r="AJ22" s="554"/>
      <c r="AK22" s="554"/>
      <c r="AL22" s="541">
        <v>99.6</v>
      </c>
      <c r="AM22" s="556"/>
      <c r="AN22" s="556"/>
      <c r="AO22" s="557"/>
      <c r="AP22" s="558" t="s">
        <v>328</v>
      </c>
      <c r="AQ22" s="559"/>
      <c r="AR22" s="559"/>
      <c r="AS22" s="559"/>
      <c r="AT22" s="559"/>
      <c r="AU22" s="559"/>
      <c r="AV22" s="559"/>
      <c r="AW22" s="559"/>
      <c r="AX22" s="559"/>
      <c r="AY22" s="559"/>
      <c r="AZ22" s="559"/>
      <c r="BA22" s="559"/>
      <c r="BB22" s="559"/>
      <c r="BC22" s="559"/>
      <c r="BD22" s="559"/>
      <c r="BE22" s="559"/>
      <c r="BF22" s="560"/>
      <c r="BG22" s="534" t="s">
        <v>405</v>
      </c>
      <c r="BH22" s="535"/>
      <c r="BI22" s="535"/>
      <c r="BJ22" s="535"/>
      <c r="BK22" s="535"/>
      <c r="BL22" s="535"/>
      <c r="BM22" s="535"/>
      <c r="BN22" s="536"/>
      <c r="BO22" s="546" t="s">
        <v>405</v>
      </c>
      <c r="BP22" s="546"/>
      <c r="BQ22" s="546"/>
      <c r="BR22" s="546"/>
      <c r="BS22" s="554" t="s">
        <v>405</v>
      </c>
      <c r="BT22" s="554"/>
      <c r="BU22" s="554"/>
      <c r="BV22" s="554"/>
      <c r="BW22" s="554"/>
      <c r="BX22" s="554"/>
      <c r="BY22" s="554"/>
      <c r="BZ22" s="554"/>
      <c r="CA22" s="554"/>
      <c r="CB22" s="555"/>
      <c r="CD22" s="648" t="s">
        <v>329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561" t="s">
        <v>330</v>
      </c>
      <c r="C23" s="562"/>
      <c r="D23" s="562"/>
      <c r="E23" s="562"/>
      <c r="F23" s="562"/>
      <c r="G23" s="562"/>
      <c r="H23" s="562"/>
      <c r="I23" s="562"/>
      <c r="J23" s="562"/>
      <c r="K23" s="562"/>
      <c r="L23" s="562"/>
      <c r="M23" s="562"/>
      <c r="N23" s="562"/>
      <c r="O23" s="562"/>
      <c r="P23" s="562"/>
      <c r="Q23" s="563"/>
      <c r="R23" s="534">
        <v>1281</v>
      </c>
      <c r="S23" s="535"/>
      <c r="T23" s="535"/>
      <c r="U23" s="535"/>
      <c r="V23" s="535"/>
      <c r="W23" s="535"/>
      <c r="X23" s="535"/>
      <c r="Y23" s="536"/>
      <c r="Z23" s="546">
        <v>0</v>
      </c>
      <c r="AA23" s="546"/>
      <c r="AB23" s="546"/>
      <c r="AC23" s="546"/>
      <c r="AD23" s="554">
        <v>1281</v>
      </c>
      <c r="AE23" s="554"/>
      <c r="AF23" s="554"/>
      <c r="AG23" s="554"/>
      <c r="AH23" s="554"/>
      <c r="AI23" s="554"/>
      <c r="AJ23" s="554"/>
      <c r="AK23" s="554"/>
      <c r="AL23" s="541">
        <v>0</v>
      </c>
      <c r="AM23" s="556"/>
      <c r="AN23" s="556"/>
      <c r="AO23" s="557"/>
      <c r="AP23" s="558" t="s">
        <v>331</v>
      </c>
      <c r="AQ23" s="559"/>
      <c r="AR23" s="559"/>
      <c r="AS23" s="559"/>
      <c r="AT23" s="559"/>
      <c r="AU23" s="559"/>
      <c r="AV23" s="559"/>
      <c r="AW23" s="559"/>
      <c r="AX23" s="559"/>
      <c r="AY23" s="559"/>
      <c r="AZ23" s="559"/>
      <c r="BA23" s="559"/>
      <c r="BB23" s="559"/>
      <c r="BC23" s="559"/>
      <c r="BD23" s="559"/>
      <c r="BE23" s="559"/>
      <c r="BF23" s="560"/>
      <c r="BG23" s="534">
        <v>533</v>
      </c>
      <c r="BH23" s="535"/>
      <c r="BI23" s="535"/>
      <c r="BJ23" s="535"/>
      <c r="BK23" s="535"/>
      <c r="BL23" s="535"/>
      <c r="BM23" s="535"/>
      <c r="BN23" s="536"/>
      <c r="BO23" s="546">
        <v>0</v>
      </c>
      <c r="BP23" s="546"/>
      <c r="BQ23" s="546"/>
      <c r="BR23" s="546"/>
      <c r="BS23" s="554" t="s">
        <v>407</v>
      </c>
      <c r="BT23" s="554"/>
      <c r="BU23" s="554"/>
      <c r="BV23" s="554"/>
      <c r="BW23" s="554"/>
      <c r="BX23" s="554"/>
      <c r="BY23" s="554"/>
      <c r="BZ23" s="554"/>
      <c r="CA23" s="554"/>
      <c r="CB23" s="555"/>
      <c r="CD23" s="648" t="s">
        <v>276</v>
      </c>
      <c r="CE23" s="649"/>
      <c r="CF23" s="649"/>
      <c r="CG23" s="649"/>
      <c r="CH23" s="649"/>
      <c r="CI23" s="649"/>
      <c r="CJ23" s="649"/>
      <c r="CK23" s="649"/>
      <c r="CL23" s="649"/>
      <c r="CM23" s="649"/>
      <c r="CN23" s="649"/>
      <c r="CO23" s="649"/>
      <c r="CP23" s="649"/>
      <c r="CQ23" s="650"/>
      <c r="CR23" s="648" t="s">
        <v>332</v>
      </c>
      <c r="CS23" s="649"/>
      <c r="CT23" s="649"/>
      <c r="CU23" s="649"/>
      <c r="CV23" s="649"/>
      <c r="CW23" s="649"/>
      <c r="CX23" s="649"/>
      <c r="CY23" s="650"/>
      <c r="CZ23" s="648" t="s">
        <v>333</v>
      </c>
      <c r="DA23" s="649"/>
      <c r="DB23" s="649"/>
      <c r="DC23" s="650"/>
      <c r="DD23" s="648" t="s">
        <v>334</v>
      </c>
      <c r="DE23" s="649"/>
      <c r="DF23" s="649"/>
      <c r="DG23" s="649"/>
      <c r="DH23" s="649"/>
      <c r="DI23" s="649"/>
      <c r="DJ23" s="649"/>
      <c r="DK23" s="650"/>
      <c r="DL23" s="658" t="s">
        <v>335</v>
      </c>
      <c r="DM23" s="659"/>
      <c r="DN23" s="659"/>
      <c r="DO23" s="659"/>
      <c r="DP23" s="659"/>
      <c r="DQ23" s="659"/>
      <c r="DR23" s="659"/>
      <c r="DS23" s="659"/>
      <c r="DT23" s="659"/>
      <c r="DU23" s="659"/>
      <c r="DV23" s="660"/>
      <c r="DW23" s="648" t="s">
        <v>408</v>
      </c>
      <c r="DX23" s="649"/>
      <c r="DY23" s="649"/>
      <c r="DZ23" s="649"/>
      <c r="EA23" s="649"/>
      <c r="EB23" s="649"/>
      <c r="EC23" s="650"/>
    </row>
    <row r="24" spans="2:133" ht="11.25" customHeight="1">
      <c r="B24" s="561" t="s">
        <v>336</v>
      </c>
      <c r="C24" s="562"/>
      <c r="D24" s="562"/>
      <c r="E24" s="562"/>
      <c r="F24" s="562"/>
      <c r="G24" s="562"/>
      <c r="H24" s="562"/>
      <c r="I24" s="562"/>
      <c r="J24" s="562"/>
      <c r="K24" s="562"/>
      <c r="L24" s="562"/>
      <c r="M24" s="562"/>
      <c r="N24" s="562"/>
      <c r="O24" s="562"/>
      <c r="P24" s="562"/>
      <c r="Q24" s="563"/>
      <c r="R24" s="534">
        <v>3975</v>
      </c>
      <c r="S24" s="535"/>
      <c r="T24" s="535"/>
      <c r="U24" s="535"/>
      <c r="V24" s="535"/>
      <c r="W24" s="535"/>
      <c r="X24" s="535"/>
      <c r="Y24" s="536"/>
      <c r="Z24" s="546">
        <v>0.1</v>
      </c>
      <c r="AA24" s="546"/>
      <c r="AB24" s="546"/>
      <c r="AC24" s="546"/>
      <c r="AD24" s="554" t="s">
        <v>409</v>
      </c>
      <c r="AE24" s="554"/>
      <c r="AF24" s="554"/>
      <c r="AG24" s="554"/>
      <c r="AH24" s="554"/>
      <c r="AI24" s="554"/>
      <c r="AJ24" s="554"/>
      <c r="AK24" s="554"/>
      <c r="AL24" s="541" t="s">
        <v>409</v>
      </c>
      <c r="AM24" s="556"/>
      <c r="AN24" s="556"/>
      <c r="AO24" s="557"/>
      <c r="AP24" s="558" t="s">
        <v>337</v>
      </c>
      <c r="AQ24" s="559"/>
      <c r="AR24" s="559"/>
      <c r="AS24" s="559"/>
      <c r="AT24" s="559"/>
      <c r="AU24" s="559"/>
      <c r="AV24" s="559"/>
      <c r="AW24" s="559"/>
      <c r="AX24" s="559"/>
      <c r="AY24" s="559"/>
      <c r="AZ24" s="559"/>
      <c r="BA24" s="559"/>
      <c r="BB24" s="559"/>
      <c r="BC24" s="559"/>
      <c r="BD24" s="559"/>
      <c r="BE24" s="559"/>
      <c r="BF24" s="560"/>
      <c r="BG24" s="534" t="s">
        <v>409</v>
      </c>
      <c r="BH24" s="535"/>
      <c r="BI24" s="535"/>
      <c r="BJ24" s="535"/>
      <c r="BK24" s="535"/>
      <c r="BL24" s="535"/>
      <c r="BM24" s="535"/>
      <c r="BN24" s="536"/>
      <c r="BO24" s="546" t="s">
        <v>409</v>
      </c>
      <c r="BP24" s="546"/>
      <c r="BQ24" s="546"/>
      <c r="BR24" s="546"/>
      <c r="BS24" s="554" t="s">
        <v>409</v>
      </c>
      <c r="BT24" s="554"/>
      <c r="BU24" s="554"/>
      <c r="BV24" s="554"/>
      <c r="BW24" s="554"/>
      <c r="BX24" s="554"/>
      <c r="BY24" s="554"/>
      <c r="BZ24" s="554"/>
      <c r="CA24" s="554"/>
      <c r="CB24" s="555"/>
      <c r="CD24" s="567" t="s">
        <v>338</v>
      </c>
      <c r="CE24" s="568"/>
      <c r="CF24" s="568"/>
      <c r="CG24" s="568"/>
      <c r="CH24" s="568"/>
      <c r="CI24" s="568"/>
      <c r="CJ24" s="568"/>
      <c r="CK24" s="568"/>
      <c r="CL24" s="568"/>
      <c r="CM24" s="568"/>
      <c r="CN24" s="568"/>
      <c r="CO24" s="568"/>
      <c r="CP24" s="568"/>
      <c r="CQ24" s="569"/>
      <c r="CR24" s="623">
        <v>1805598</v>
      </c>
      <c r="CS24" s="624"/>
      <c r="CT24" s="624"/>
      <c r="CU24" s="624"/>
      <c r="CV24" s="624"/>
      <c r="CW24" s="624"/>
      <c r="CX24" s="624"/>
      <c r="CY24" s="651"/>
      <c r="CZ24" s="655">
        <v>27.2</v>
      </c>
      <c r="DA24" s="656"/>
      <c r="DB24" s="656"/>
      <c r="DC24" s="657"/>
      <c r="DD24" s="652">
        <v>1197899</v>
      </c>
      <c r="DE24" s="624"/>
      <c r="DF24" s="624"/>
      <c r="DG24" s="624"/>
      <c r="DH24" s="624"/>
      <c r="DI24" s="624"/>
      <c r="DJ24" s="624"/>
      <c r="DK24" s="651"/>
      <c r="DL24" s="652">
        <v>1168791</v>
      </c>
      <c r="DM24" s="624"/>
      <c r="DN24" s="624"/>
      <c r="DO24" s="624"/>
      <c r="DP24" s="624"/>
      <c r="DQ24" s="624"/>
      <c r="DR24" s="624"/>
      <c r="DS24" s="624"/>
      <c r="DT24" s="624"/>
      <c r="DU24" s="624"/>
      <c r="DV24" s="651"/>
      <c r="DW24" s="653">
        <v>25.8</v>
      </c>
      <c r="DX24" s="639"/>
      <c r="DY24" s="639"/>
      <c r="DZ24" s="639"/>
      <c r="EA24" s="639"/>
      <c r="EB24" s="639"/>
      <c r="EC24" s="654"/>
    </row>
    <row r="25" spans="2:133" ht="11.25" customHeight="1">
      <c r="B25" s="561" t="s">
        <v>339</v>
      </c>
      <c r="C25" s="562"/>
      <c r="D25" s="562"/>
      <c r="E25" s="562"/>
      <c r="F25" s="562"/>
      <c r="G25" s="562"/>
      <c r="H25" s="562"/>
      <c r="I25" s="562"/>
      <c r="J25" s="562"/>
      <c r="K25" s="562"/>
      <c r="L25" s="562"/>
      <c r="M25" s="562"/>
      <c r="N25" s="562"/>
      <c r="O25" s="562"/>
      <c r="P25" s="562"/>
      <c r="Q25" s="563"/>
      <c r="R25" s="534">
        <v>89602</v>
      </c>
      <c r="S25" s="535"/>
      <c r="T25" s="535"/>
      <c r="U25" s="535"/>
      <c r="V25" s="535"/>
      <c r="W25" s="535"/>
      <c r="X25" s="535"/>
      <c r="Y25" s="536"/>
      <c r="Z25" s="546">
        <v>1.3</v>
      </c>
      <c r="AA25" s="546"/>
      <c r="AB25" s="546"/>
      <c r="AC25" s="546"/>
      <c r="AD25" s="554">
        <v>5140</v>
      </c>
      <c r="AE25" s="554"/>
      <c r="AF25" s="554"/>
      <c r="AG25" s="554"/>
      <c r="AH25" s="554"/>
      <c r="AI25" s="554"/>
      <c r="AJ25" s="554"/>
      <c r="AK25" s="554"/>
      <c r="AL25" s="541">
        <v>0.1</v>
      </c>
      <c r="AM25" s="556"/>
      <c r="AN25" s="556"/>
      <c r="AO25" s="557"/>
      <c r="AP25" s="558" t="s">
        <v>340</v>
      </c>
      <c r="AQ25" s="559"/>
      <c r="AR25" s="559"/>
      <c r="AS25" s="559"/>
      <c r="AT25" s="559"/>
      <c r="AU25" s="559"/>
      <c r="AV25" s="559"/>
      <c r="AW25" s="559"/>
      <c r="AX25" s="559"/>
      <c r="AY25" s="559"/>
      <c r="AZ25" s="559"/>
      <c r="BA25" s="559"/>
      <c r="BB25" s="559"/>
      <c r="BC25" s="559"/>
      <c r="BD25" s="559"/>
      <c r="BE25" s="559"/>
      <c r="BF25" s="560"/>
      <c r="BG25" s="534" t="s">
        <v>410</v>
      </c>
      <c r="BH25" s="535"/>
      <c r="BI25" s="535"/>
      <c r="BJ25" s="535"/>
      <c r="BK25" s="535"/>
      <c r="BL25" s="535"/>
      <c r="BM25" s="535"/>
      <c r="BN25" s="536"/>
      <c r="BO25" s="546" t="s">
        <v>410</v>
      </c>
      <c r="BP25" s="546"/>
      <c r="BQ25" s="546"/>
      <c r="BR25" s="546"/>
      <c r="BS25" s="554" t="s">
        <v>410</v>
      </c>
      <c r="BT25" s="554"/>
      <c r="BU25" s="554"/>
      <c r="BV25" s="554"/>
      <c r="BW25" s="554"/>
      <c r="BX25" s="554"/>
      <c r="BY25" s="554"/>
      <c r="BZ25" s="554"/>
      <c r="CA25" s="554"/>
      <c r="CB25" s="555"/>
      <c r="CD25" s="531" t="s">
        <v>341</v>
      </c>
      <c r="CE25" s="532"/>
      <c r="CF25" s="532"/>
      <c r="CG25" s="532"/>
      <c r="CH25" s="532"/>
      <c r="CI25" s="532"/>
      <c r="CJ25" s="532"/>
      <c r="CK25" s="532"/>
      <c r="CL25" s="532"/>
      <c r="CM25" s="532"/>
      <c r="CN25" s="532"/>
      <c r="CO25" s="532"/>
      <c r="CP25" s="532"/>
      <c r="CQ25" s="533"/>
      <c r="CR25" s="534">
        <v>1067559</v>
      </c>
      <c r="CS25" s="544"/>
      <c r="CT25" s="544"/>
      <c r="CU25" s="544"/>
      <c r="CV25" s="544"/>
      <c r="CW25" s="544"/>
      <c r="CX25" s="544"/>
      <c r="CY25" s="545"/>
      <c r="CZ25" s="537">
        <v>16.100000000000001</v>
      </c>
      <c r="DA25" s="538"/>
      <c r="DB25" s="538"/>
      <c r="DC25" s="539"/>
      <c r="DD25" s="540">
        <v>985870</v>
      </c>
      <c r="DE25" s="544"/>
      <c r="DF25" s="544"/>
      <c r="DG25" s="544"/>
      <c r="DH25" s="544"/>
      <c r="DI25" s="544"/>
      <c r="DJ25" s="544"/>
      <c r="DK25" s="545"/>
      <c r="DL25" s="540">
        <v>959514</v>
      </c>
      <c r="DM25" s="544"/>
      <c r="DN25" s="544"/>
      <c r="DO25" s="544"/>
      <c r="DP25" s="544"/>
      <c r="DQ25" s="544"/>
      <c r="DR25" s="544"/>
      <c r="DS25" s="544"/>
      <c r="DT25" s="544"/>
      <c r="DU25" s="544"/>
      <c r="DV25" s="545"/>
      <c r="DW25" s="541">
        <v>21.2</v>
      </c>
      <c r="DX25" s="542"/>
      <c r="DY25" s="542"/>
      <c r="DZ25" s="542"/>
      <c r="EA25" s="542"/>
      <c r="EB25" s="542"/>
      <c r="EC25" s="543"/>
    </row>
    <row r="26" spans="2:133" ht="11.25" customHeight="1">
      <c r="B26" s="561" t="s">
        <v>342</v>
      </c>
      <c r="C26" s="562"/>
      <c r="D26" s="562"/>
      <c r="E26" s="562"/>
      <c r="F26" s="562"/>
      <c r="G26" s="562"/>
      <c r="H26" s="562"/>
      <c r="I26" s="562"/>
      <c r="J26" s="562"/>
      <c r="K26" s="562"/>
      <c r="L26" s="562"/>
      <c r="M26" s="562"/>
      <c r="N26" s="562"/>
      <c r="O26" s="562"/>
      <c r="P26" s="562"/>
      <c r="Q26" s="563"/>
      <c r="R26" s="534">
        <v>7168</v>
      </c>
      <c r="S26" s="535"/>
      <c r="T26" s="535"/>
      <c r="U26" s="535"/>
      <c r="V26" s="535"/>
      <c r="W26" s="535"/>
      <c r="X26" s="535"/>
      <c r="Y26" s="536"/>
      <c r="Z26" s="546">
        <v>0.1</v>
      </c>
      <c r="AA26" s="546"/>
      <c r="AB26" s="546"/>
      <c r="AC26" s="546"/>
      <c r="AD26" s="554" t="s">
        <v>410</v>
      </c>
      <c r="AE26" s="554"/>
      <c r="AF26" s="554"/>
      <c r="AG26" s="554"/>
      <c r="AH26" s="554"/>
      <c r="AI26" s="554"/>
      <c r="AJ26" s="554"/>
      <c r="AK26" s="554"/>
      <c r="AL26" s="541" t="s">
        <v>410</v>
      </c>
      <c r="AM26" s="556"/>
      <c r="AN26" s="556"/>
      <c r="AO26" s="557"/>
      <c r="AP26" s="558" t="s">
        <v>343</v>
      </c>
      <c r="AQ26" s="647"/>
      <c r="AR26" s="647"/>
      <c r="AS26" s="647"/>
      <c r="AT26" s="647"/>
      <c r="AU26" s="647"/>
      <c r="AV26" s="647"/>
      <c r="AW26" s="647"/>
      <c r="AX26" s="647"/>
      <c r="AY26" s="647"/>
      <c r="AZ26" s="647"/>
      <c r="BA26" s="647"/>
      <c r="BB26" s="647"/>
      <c r="BC26" s="647"/>
      <c r="BD26" s="647"/>
      <c r="BE26" s="647"/>
      <c r="BF26" s="560"/>
      <c r="BG26" s="534" t="s">
        <v>410</v>
      </c>
      <c r="BH26" s="535"/>
      <c r="BI26" s="535"/>
      <c r="BJ26" s="535"/>
      <c r="BK26" s="535"/>
      <c r="BL26" s="535"/>
      <c r="BM26" s="535"/>
      <c r="BN26" s="536"/>
      <c r="BO26" s="546" t="s">
        <v>410</v>
      </c>
      <c r="BP26" s="546"/>
      <c r="BQ26" s="546"/>
      <c r="BR26" s="546"/>
      <c r="BS26" s="554" t="s">
        <v>410</v>
      </c>
      <c r="BT26" s="554"/>
      <c r="BU26" s="554"/>
      <c r="BV26" s="554"/>
      <c r="BW26" s="554"/>
      <c r="BX26" s="554"/>
      <c r="BY26" s="554"/>
      <c r="BZ26" s="554"/>
      <c r="CA26" s="554"/>
      <c r="CB26" s="555"/>
      <c r="CD26" s="531" t="s">
        <v>344</v>
      </c>
      <c r="CE26" s="532"/>
      <c r="CF26" s="532"/>
      <c r="CG26" s="532"/>
      <c r="CH26" s="532"/>
      <c r="CI26" s="532"/>
      <c r="CJ26" s="532"/>
      <c r="CK26" s="532"/>
      <c r="CL26" s="532"/>
      <c r="CM26" s="532"/>
      <c r="CN26" s="532"/>
      <c r="CO26" s="532"/>
      <c r="CP26" s="532"/>
      <c r="CQ26" s="533"/>
      <c r="CR26" s="534">
        <v>675701</v>
      </c>
      <c r="CS26" s="535"/>
      <c r="CT26" s="535"/>
      <c r="CU26" s="535"/>
      <c r="CV26" s="535"/>
      <c r="CW26" s="535"/>
      <c r="CX26" s="535"/>
      <c r="CY26" s="536"/>
      <c r="CZ26" s="537">
        <v>10.199999999999999</v>
      </c>
      <c r="DA26" s="538"/>
      <c r="DB26" s="538"/>
      <c r="DC26" s="539"/>
      <c r="DD26" s="540">
        <v>596637</v>
      </c>
      <c r="DE26" s="535"/>
      <c r="DF26" s="535"/>
      <c r="DG26" s="535"/>
      <c r="DH26" s="535"/>
      <c r="DI26" s="535"/>
      <c r="DJ26" s="535"/>
      <c r="DK26" s="536"/>
      <c r="DL26" s="540" t="s">
        <v>409</v>
      </c>
      <c r="DM26" s="535"/>
      <c r="DN26" s="535"/>
      <c r="DO26" s="535"/>
      <c r="DP26" s="535"/>
      <c r="DQ26" s="535"/>
      <c r="DR26" s="535"/>
      <c r="DS26" s="535"/>
      <c r="DT26" s="535"/>
      <c r="DU26" s="535"/>
      <c r="DV26" s="536"/>
      <c r="DW26" s="541" t="s">
        <v>409</v>
      </c>
      <c r="DX26" s="542"/>
      <c r="DY26" s="542"/>
      <c r="DZ26" s="542"/>
      <c r="EA26" s="542"/>
      <c r="EB26" s="542"/>
      <c r="EC26" s="543"/>
    </row>
    <row r="27" spans="2:133" ht="11.25" customHeight="1">
      <c r="B27" s="561" t="s">
        <v>345</v>
      </c>
      <c r="C27" s="562"/>
      <c r="D27" s="562"/>
      <c r="E27" s="562"/>
      <c r="F27" s="562"/>
      <c r="G27" s="562"/>
      <c r="H27" s="562"/>
      <c r="I27" s="562"/>
      <c r="J27" s="562"/>
      <c r="K27" s="562"/>
      <c r="L27" s="562"/>
      <c r="M27" s="562"/>
      <c r="N27" s="562"/>
      <c r="O27" s="562"/>
      <c r="P27" s="562"/>
      <c r="Q27" s="563"/>
      <c r="R27" s="534">
        <v>503734</v>
      </c>
      <c r="S27" s="535"/>
      <c r="T27" s="535"/>
      <c r="U27" s="535"/>
      <c r="V27" s="535"/>
      <c r="W27" s="535"/>
      <c r="X27" s="535"/>
      <c r="Y27" s="536"/>
      <c r="Z27" s="546">
        <v>7.1</v>
      </c>
      <c r="AA27" s="546"/>
      <c r="AB27" s="546"/>
      <c r="AC27" s="546"/>
      <c r="AD27" s="554" t="s">
        <v>409</v>
      </c>
      <c r="AE27" s="554"/>
      <c r="AF27" s="554"/>
      <c r="AG27" s="554"/>
      <c r="AH27" s="554"/>
      <c r="AI27" s="554"/>
      <c r="AJ27" s="554"/>
      <c r="AK27" s="554"/>
      <c r="AL27" s="541" t="s">
        <v>409</v>
      </c>
      <c r="AM27" s="556"/>
      <c r="AN27" s="556"/>
      <c r="AO27" s="557"/>
      <c r="AP27" s="561" t="s">
        <v>346</v>
      </c>
      <c r="AQ27" s="562"/>
      <c r="AR27" s="562"/>
      <c r="AS27" s="562"/>
      <c r="AT27" s="562"/>
      <c r="AU27" s="562"/>
      <c r="AV27" s="562"/>
      <c r="AW27" s="562"/>
      <c r="AX27" s="562"/>
      <c r="AY27" s="562"/>
      <c r="AZ27" s="562"/>
      <c r="BA27" s="562"/>
      <c r="BB27" s="562"/>
      <c r="BC27" s="562"/>
      <c r="BD27" s="562"/>
      <c r="BE27" s="562"/>
      <c r="BF27" s="563"/>
      <c r="BG27" s="534">
        <v>4201667</v>
      </c>
      <c r="BH27" s="535"/>
      <c r="BI27" s="535"/>
      <c r="BJ27" s="535"/>
      <c r="BK27" s="535"/>
      <c r="BL27" s="535"/>
      <c r="BM27" s="535"/>
      <c r="BN27" s="536"/>
      <c r="BO27" s="546">
        <v>100</v>
      </c>
      <c r="BP27" s="546"/>
      <c r="BQ27" s="546"/>
      <c r="BR27" s="546"/>
      <c r="BS27" s="554" t="s">
        <v>409</v>
      </c>
      <c r="BT27" s="554"/>
      <c r="BU27" s="554"/>
      <c r="BV27" s="554"/>
      <c r="BW27" s="554"/>
      <c r="BX27" s="554"/>
      <c r="BY27" s="554"/>
      <c r="BZ27" s="554"/>
      <c r="CA27" s="554"/>
      <c r="CB27" s="555"/>
      <c r="CD27" s="531" t="s">
        <v>347</v>
      </c>
      <c r="CE27" s="532"/>
      <c r="CF27" s="532"/>
      <c r="CG27" s="532"/>
      <c r="CH27" s="532"/>
      <c r="CI27" s="532"/>
      <c r="CJ27" s="532"/>
      <c r="CK27" s="532"/>
      <c r="CL27" s="532"/>
      <c r="CM27" s="532"/>
      <c r="CN27" s="532"/>
      <c r="CO27" s="532"/>
      <c r="CP27" s="532"/>
      <c r="CQ27" s="533"/>
      <c r="CR27" s="534">
        <v>622293</v>
      </c>
      <c r="CS27" s="544"/>
      <c r="CT27" s="544"/>
      <c r="CU27" s="544"/>
      <c r="CV27" s="544"/>
      <c r="CW27" s="544"/>
      <c r="CX27" s="544"/>
      <c r="CY27" s="545"/>
      <c r="CZ27" s="537">
        <v>9.4</v>
      </c>
      <c r="DA27" s="538"/>
      <c r="DB27" s="538"/>
      <c r="DC27" s="539"/>
      <c r="DD27" s="540">
        <v>125416</v>
      </c>
      <c r="DE27" s="544"/>
      <c r="DF27" s="544"/>
      <c r="DG27" s="544"/>
      <c r="DH27" s="544"/>
      <c r="DI27" s="544"/>
      <c r="DJ27" s="544"/>
      <c r="DK27" s="545"/>
      <c r="DL27" s="540">
        <v>122664</v>
      </c>
      <c r="DM27" s="544"/>
      <c r="DN27" s="544"/>
      <c r="DO27" s="544"/>
      <c r="DP27" s="544"/>
      <c r="DQ27" s="544"/>
      <c r="DR27" s="544"/>
      <c r="DS27" s="544"/>
      <c r="DT27" s="544"/>
      <c r="DU27" s="544"/>
      <c r="DV27" s="545"/>
      <c r="DW27" s="541">
        <v>2.7</v>
      </c>
      <c r="DX27" s="542"/>
      <c r="DY27" s="542"/>
      <c r="DZ27" s="542"/>
      <c r="EA27" s="542"/>
      <c r="EB27" s="542"/>
      <c r="EC27" s="543"/>
    </row>
    <row r="28" spans="2:133" ht="11.25" customHeight="1">
      <c r="B28" s="585" t="s">
        <v>348</v>
      </c>
      <c r="C28" s="586"/>
      <c r="D28" s="586"/>
      <c r="E28" s="586"/>
      <c r="F28" s="586"/>
      <c r="G28" s="586"/>
      <c r="H28" s="586"/>
      <c r="I28" s="586"/>
      <c r="J28" s="586"/>
      <c r="K28" s="586"/>
      <c r="L28" s="586"/>
      <c r="M28" s="586"/>
      <c r="N28" s="586"/>
      <c r="O28" s="586"/>
      <c r="P28" s="586"/>
      <c r="Q28" s="587"/>
      <c r="R28" s="534" t="s">
        <v>409</v>
      </c>
      <c r="S28" s="535"/>
      <c r="T28" s="535"/>
      <c r="U28" s="535"/>
      <c r="V28" s="535"/>
      <c r="W28" s="535"/>
      <c r="X28" s="535"/>
      <c r="Y28" s="536"/>
      <c r="Z28" s="546" t="s">
        <v>409</v>
      </c>
      <c r="AA28" s="546"/>
      <c r="AB28" s="546"/>
      <c r="AC28" s="546"/>
      <c r="AD28" s="554" t="s">
        <v>409</v>
      </c>
      <c r="AE28" s="554"/>
      <c r="AF28" s="554"/>
      <c r="AG28" s="554"/>
      <c r="AH28" s="554"/>
      <c r="AI28" s="554"/>
      <c r="AJ28" s="554"/>
      <c r="AK28" s="554"/>
      <c r="AL28" s="541" t="s">
        <v>409</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349</v>
      </c>
      <c r="CE28" s="532"/>
      <c r="CF28" s="532"/>
      <c r="CG28" s="532"/>
      <c r="CH28" s="532"/>
      <c r="CI28" s="532"/>
      <c r="CJ28" s="532"/>
      <c r="CK28" s="532"/>
      <c r="CL28" s="532"/>
      <c r="CM28" s="532"/>
      <c r="CN28" s="532"/>
      <c r="CO28" s="532"/>
      <c r="CP28" s="532"/>
      <c r="CQ28" s="533"/>
      <c r="CR28" s="534">
        <v>115746</v>
      </c>
      <c r="CS28" s="535"/>
      <c r="CT28" s="535"/>
      <c r="CU28" s="535"/>
      <c r="CV28" s="535"/>
      <c r="CW28" s="535"/>
      <c r="CX28" s="535"/>
      <c r="CY28" s="536"/>
      <c r="CZ28" s="537">
        <v>1.7</v>
      </c>
      <c r="DA28" s="538"/>
      <c r="DB28" s="538"/>
      <c r="DC28" s="539"/>
      <c r="DD28" s="540">
        <v>86613</v>
      </c>
      <c r="DE28" s="535"/>
      <c r="DF28" s="535"/>
      <c r="DG28" s="535"/>
      <c r="DH28" s="535"/>
      <c r="DI28" s="535"/>
      <c r="DJ28" s="535"/>
      <c r="DK28" s="536"/>
      <c r="DL28" s="540">
        <v>86613</v>
      </c>
      <c r="DM28" s="535"/>
      <c r="DN28" s="535"/>
      <c r="DO28" s="535"/>
      <c r="DP28" s="535"/>
      <c r="DQ28" s="535"/>
      <c r="DR28" s="535"/>
      <c r="DS28" s="535"/>
      <c r="DT28" s="535"/>
      <c r="DU28" s="535"/>
      <c r="DV28" s="536"/>
      <c r="DW28" s="541">
        <v>1.9</v>
      </c>
      <c r="DX28" s="542"/>
      <c r="DY28" s="542"/>
      <c r="DZ28" s="542"/>
      <c r="EA28" s="542"/>
      <c r="EB28" s="542"/>
      <c r="EC28" s="543"/>
    </row>
    <row r="29" spans="2:133" ht="11.25" customHeight="1">
      <c r="B29" s="561" t="s">
        <v>350</v>
      </c>
      <c r="C29" s="562"/>
      <c r="D29" s="562"/>
      <c r="E29" s="562"/>
      <c r="F29" s="562"/>
      <c r="G29" s="562"/>
      <c r="H29" s="562"/>
      <c r="I29" s="562"/>
      <c r="J29" s="562"/>
      <c r="K29" s="562"/>
      <c r="L29" s="562"/>
      <c r="M29" s="562"/>
      <c r="N29" s="562"/>
      <c r="O29" s="562"/>
      <c r="P29" s="562"/>
      <c r="Q29" s="563"/>
      <c r="R29" s="534">
        <v>569928</v>
      </c>
      <c r="S29" s="535"/>
      <c r="T29" s="535"/>
      <c r="U29" s="535"/>
      <c r="V29" s="535"/>
      <c r="W29" s="535"/>
      <c r="X29" s="535"/>
      <c r="Y29" s="536"/>
      <c r="Z29" s="546">
        <v>8</v>
      </c>
      <c r="AA29" s="546"/>
      <c r="AB29" s="546"/>
      <c r="AC29" s="546"/>
      <c r="AD29" s="554" t="s">
        <v>409</v>
      </c>
      <c r="AE29" s="554"/>
      <c r="AF29" s="554"/>
      <c r="AG29" s="554"/>
      <c r="AH29" s="554"/>
      <c r="AI29" s="554"/>
      <c r="AJ29" s="554"/>
      <c r="AK29" s="554"/>
      <c r="AL29" s="541" t="s">
        <v>409</v>
      </c>
      <c r="AM29" s="556"/>
      <c r="AN29" s="556"/>
      <c r="AO29" s="557"/>
      <c r="AP29" s="626" t="s">
        <v>276</v>
      </c>
      <c r="AQ29" s="627"/>
      <c r="AR29" s="627"/>
      <c r="AS29" s="627"/>
      <c r="AT29" s="627"/>
      <c r="AU29" s="627"/>
      <c r="AV29" s="627"/>
      <c r="AW29" s="627"/>
      <c r="AX29" s="627"/>
      <c r="AY29" s="627"/>
      <c r="AZ29" s="627"/>
      <c r="BA29" s="627"/>
      <c r="BB29" s="627"/>
      <c r="BC29" s="627"/>
      <c r="BD29" s="627"/>
      <c r="BE29" s="627"/>
      <c r="BF29" s="628"/>
      <c r="BG29" s="626" t="s">
        <v>351</v>
      </c>
      <c r="BH29" s="637"/>
      <c r="BI29" s="637"/>
      <c r="BJ29" s="637"/>
      <c r="BK29" s="637"/>
      <c r="BL29" s="637"/>
      <c r="BM29" s="637"/>
      <c r="BN29" s="637"/>
      <c r="BO29" s="637"/>
      <c r="BP29" s="637"/>
      <c r="BQ29" s="638"/>
      <c r="BR29" s="626" t="s">
        <v>352</v>
      </c>
      <c r="BS29" s="637"/>
      <c r="BT29" s="637"/>
      <c r="BU29" s="637"/>
      <c r="BV29" s="637"/>
      <c r="BW29" s="637"/>
      <c r="BX29" s="637"/>
      <c r="BY29" s="637"/>
      <c r="BZ29" s="637"/>
      <c r="CA29" s="637"/>
      <c r="CB29" s="638"/>
      <c r="CD29" s="547" t="s">
        <v>353</v>
      </c>
      <c r="CE29" s="548"/>
      <c r="CF29" s="531" t="s">
        <v>411</v>
      </c>
      <c r="CG29" s="532"/>
      <c r="CH29" s="532"/>
      <c r="CI29" s="532"/>
      <c r="CJ29" s="532"/>
      <c r="CK29" s="532"/>
      <c r="CL29" s="532"/>
      <c r="CM29" s="532"/>
      <c r="CN29" s="532"/>
      <c r="CO29" s="532"/>
      <c r="CP29" s="532"/>
      <c r="CQ29" s="533"/>
      <c r="CR29" s="534">
        <v>115746</v>
      </c>
      <c r="CS29" s="544"/>
      <c r="CT29" s="544"/>
      <c r="CU29" s="544"/>
      <c r="CV29" s="544"/>
      <c r="CW29" s="544"/>
      <c r="CX29" s="544"/>
      <c r="CY29" s="545"/>
      <c r="CZ29" s="537">
        <v>1.7</v>
      </c>
      <c r="DA29" s="538"/>
      <c r="DB29" s="538"/>
      <c r="DC29" s="539"/>
      <c r="DD29" s="540">
        <v>86613</v>
      </c>
      <c r="DE29" s="544"/>
      <c r="DF29" s="544"/>
      <c r="DG29" s="544"/>
      <c r="DH29" s="544"/>
      <c r="DI29" s="544"/>
      <c r="DJ29" s="544"/>
      <c r="DK29" s="545"/>
      <c r="DL29" s="540">
        <v>86613</v>
      </c>
      <c r="DM29" s="544"/>
      <c r="DN29" s="544"/>
      <c r="DO29" s="544"/>
      <c r="DP29" s="544"/>
      <c r="DQ29" s="544"/>
      <c r="DR29" s="544"/>
      <c r="DS29" s="544"/>
      <c r="DT29" s="544"/>
      <c r="DU29" s="544"/>
      <c r="DV29" s="545"/>
      <c r="DW29" s="541">
        <v>1.9</v>
      </c>
      <c r="DX29" s="542"/>
      <c r="DY29" s="542"/>
      <c r="DZ29" s="542"/>
      <c r="EA29" s="542"/>
      <c r="EB29" s="542"/>
      <c r="EC29" s="543"/>
    </row>
    <row r="30" spans="2:133" ht="11.25" customHeight="1">
      <c r="B30" s="561" t="s">
        <v>354</v>
      </c>
      <c r="C30" s="562"/>
      <c r="D30" s="562"/>
      <c r="E30" s="562"/>
      <c r="F30" s="562"/>
      <c r="G30" s="562"/>
      <c r="H30" s="562"/>
      <c r="I30" s="562"/>
      <c r="J30" s="562"/>
      <c r="K30" s="562"/>
      <c r="L30" s="562"/>
      <c r="M30" s="562"/>
      <c r="N30" s="562"/>
      <c r="O30" s="562"/>
      <c r="P30" s="562"/>
      <c r="Q30" s="563"/>
      <c r="R30" s="534">
        <v>135705</v>
      </c>
      <c r="S30" s="535"/>
      <c r="T30" s="535"/>
      <c r="U30" s="535"/>
      <c r="V30" s="535"/>
      <c r="W30" s="535"/>
      <c r="X30" s="535"/>
      <c r="Y30" s="536"/>
      <c r="Z30" s="546">
        <v>1.9</v>
      </c>
      <c r="AA30" s="546"/>
      <c r="AB30" s="546"/>
      <c r="AC30" s="546"/>
      <c r="AD30" s="554">
        <v>12302</v>
      </c>
      <c r="AE30" s="554"/>
      <c r="AF30" s="554"/>
      <c r="AG30" s="554"/>
      <c r="AH30" s="554"/>
      <c r="AI30" s="554"/>
      <c r="AJ30" s="554"/>
      <c r="AK30" s="554"/>
      <c r="AL30" s="541">
        <v>0.3</v>
      </c>
      <c r="AM30" s="556"/>
      <c r="AN30" s="556"/>
      <c r="AO30" s="557"/>
      <c r="AP30" s="641" t="s">
        <v>355</v>
      </c>
      <c r="AQ30" s="642"/>
      <c r="AR30" s="642"/>
      <c r="AS30" s="642"/>
      <c r="AT30" s="629" t="s">
        <v>356</v>
      </c>
      <c r="AU30" s="164"/>
      <c r="AV30" s="164"/>
      <c r="AW30" s="164"/>
      <c r="AX30" s="582" t="s">
        <v>244</v>
      </c>
      <c r="AY30" s="583"/>
      <c r="AZ30" s="583"/>
      <c r="BA30" s="583"/>
      <c r="BB30" s="583"/>
      <c r="BC30" s="583"/>
      <c r="BD30" s="583"/>
      <c r="BE30" s="583"/>
      <c r="BF30" s="584"/>
      <c r="BG30" s="634">
        <v>95.8</v>
      </c>
      <c r="BH30" s="635"/>
      <c r="BI30" s="635"/>
      <c r="BJ30" s="635"/>
      <c r="BK30" s="635"/>
      <c r="BL30" s="635"/>
      <c r="BM30" s="639">
        <v>75.3</v>
      </c>
      <c r="BN30" s="635"/>
      <c r="BO30" s="635"/>
      <c r="BP30" s="635"/>
      <c r="BQ30" s="640"/>
      <c r="BR30" s="634">
        <v>95.4</v>
      </c>
      <c r="BS30" s="635"/>
      <c r="BT30" s="635"/>
      <c r="BU30" s="635"/>
      <c r="BV30" s="635"/>
      <c r="BW30" s="635"/>
      <c r="BX30" s="639">
        <v>74.7</v>
      </c>
      <c r="BY30" s="635"/>
      <c r="BZ30" s="635"/>
      <c r="CA30" s="635"/>
      <c r="CB30" s="640"/>
      <c r="CD30" s="549"/>
      <c r="CE30" s="550"/>
      <c r="CF30" s="531" t="s">
        <v>412</v>
      </c>
      <c r="CG30" s="532"/>
      <c r="CH30" s="532"/>
      <c r="CI30" s="532"/>
      <c r="CJ30" s="532"/>
      <c r="CK30" s="532"/>
      <c r="CL30" s="532"/>
      <c r="CM30" s="532"/>
      <c r="CN30" s="532"/>
      <c r="CO30" s="532"/>
      <c r="CP30" s="532"/>
      <c r="CQ30" s="533"/>
      <c r="CR30" s="534">
        <v>99792</v>
      </c>
      <c r="CS30" s="535"/>
      <c r="CT30" s="535"/>
      <c r="CU30" s="535"/>
      <c r="CV30" s="535"/>
      <c r="CW30" s="535"/>
      <c r="CX30" s="535"/>
      <c r="CY30" s="536"/>
      <c r="CZ30" s="537">
        <v>1.5</v>
      </c>
      <c r="DA30" s="538"/>
      <c r="DB30" s="538"/>
      <c r="DC30" s="539"/>
      <c r="DD30" s="540">
        <v>70659</v>
      </c>
      <c r="DE30" s="535"/>
      <c r="DF30" s="535"/>
      <c r="DG30" s="535"/>
      <c r="DH30" s="535"/>
      <c r="DI30" s="535"/>
      <c r="DJ30" s="535"/>
      <c r="DK30" s="536"/>
      <c r="DL30" s="540">
        <v>70659</v>
      </c>
      <c r="DM30" s="535"/>
      <c r="DN30" s="535"/>
      <c r="DO30" s="535"/>
      <c r="DP30" s="535"/>
      <c r="DQ30" s="535"/>
      <c r="DR30" s="535"/>
      <c r="DS30" s="535"/>
      <c r="DT30" s="535"/>
      <c r="DU30" s="535"/>
      <c r="DV30" s="536"/>
      <c r="DW30" s="541">
        <v>1.6</v>
      </c>
      <c r="DX30" s="542"/>
      <c r="DY30" s="542"/>
      <c r="DZ30" s="542"/>
      <c r="EA30" s="542"/>
      <c r="EB30" s="542"/>
      <c r="EC30" s="543"/>
    </row>
    <row r="31" spans="2:133" ht="11.25" customHeight="1">
      <c r="B31" s="561" t="s">
        <v>357</v>
      </c>
      <c r="C31" s="562"/>
      <c r="D31" s="562"/>
      <c r="E31" s="562"/>
      <c r="F31" s="562"/>
      <c r="G31" s="562"/>
      <c r="H31" s="562"/>
      <c r="I31" s="562"/>
      <c r="J31" s="562"/>
      <c r="K31" s="562"/>
      <c r="L31" s="562"/>
      <c r="M31" s="562"/>
      <c r="N31" s="562"/>
      <c r="O31" s="562"/>
      <c r="P31" s="562"/>
      <c r="Q31" s="563"/>
      <c r="R31" s="534">
        <v>4353</v>
      </c>
      <c r="S31" s="535"/>
      <c r="T31" s="535"/>
      <c r="U31" s="535"/>
      <c r="V31" s="535"/>
      <c r="W31" s="535"/>
      <c r="X31" s="535"/>
      <c r="Y31" s="536"/>
      <c r="Z31" s="546">
        <v>0.1</v>
      </c>
      <c r="AA31" s="546"/>
      <c r="AB31" s="546"/>
      <c r="AC31" s="546"/>
      <c r="AD31" s="554" t="s">
        <v>404</v>
      </c>
      <c r="AE31" s="554"/>
      <c r="AF31" s="554"/>
      <c r="AG31" s="554"/>
      <c r="AH31" s="554"/>
      <c r="AI31" s="554"/>
      <c r="AJ31" s="554"/>
      <c r="AK31" s="554"/>
      <c r="AL31" s="541" t="s">
        <v>404</v>
      </c>
      <c r="AM31" s="556"/>
      <c r="AN31" s="556"/>
      <c r="AO31" s="557"/>
      <c r="AP31" s="643"/>
      <c r="AQ31" s="644"/>
      <c r="AR31" s="644"/>
      <c r="AS31" s="644"/>
      <c r="AT31" s="630"/>
      <c r="AU31" s="165" t="s">
        <v>413</v>
      </c>
      <c r="AV31" s="165"/>
      <c r="AW31" s="165"/>
      <c r="AX31" s="561" t="s">
        <v>358</v>
      </c>
      <c r="AY31" s="562"/>
      <c r="AZ31" s="562"/>
      <c r="BA31" s="562"/>
      <c r="BB31" s="562"/>
      <c r="BC31" s="562"/>
      <c r="BD31" s="562"/>
      <c r="BE31" s="562"/>
      <c r="BF31" s="563"/>
      <c r="BG31" s="632">
        <v>98</v>
      </c>
      <c r="BH31" s="544"/>
      <c r="BI31" s="544"/>
      <c r="BJ31" s="544"/>
      <c r="BK31" s="544"/>
      <c r="BL31" s="544"/>
      <c r="BM31" s="556">
        <v>90.9</v>
      </c>
      <c r="BN31" s="633"/>
      <c r="BO31" s="633"/>
      <c r="BP31" s="633"/>
      <c r="BQ31" s="581"/>
      <c r="BR31" s="632">
        <v>97.6</v>
      </c>
      <c r="BS31" s="544"/>
      <c r="BT31" s="544"/>
      <c r="BU31" s="544"/>
      <c r="BV31" s="544"/>
      <c r="BW31" s="544"/>
      <c r="BX31" s="556">
        <v>90.9</v>
      </c>
      <c r="BY31" s="633"/>
      <c r="BZ31" s="633"/>
      <c r="CA31" s="633"/>
      <c r="CB31" s="581"/>
      <c r="CD31" s="549"/>
      <c r="CE31" s="550"/>
      <c r="CF31" s="531" t="s">
        <v>414</v>
      </c>
      <c r="CG31" s="532"/>
      <c r="CH31" s="532"/>
      <c r="CI31" s="532"/>
      <c r="CJ31" s="532"/>
      <c r="CK31" s="532"/>
      <c r="CL31" s="532"/>
      <c r="CM31" s="532"/>
      <c r="CN31" s="532"/>
      <c r="CO31" s="532"/>
      <c r="CP31" s="532"/>
      <c r="CQ31" s="533"/>
      <c r="CR31" s="534">
        <v>15954</v>
      </c>
      <c r="CS31" s="544"/>
      <c r="CT31" s="544"/>
      <c r="CU31" s="544"/>
      <c r="CV31" s="544"/>
      <c r="CW31" s="544"/>
      <c r="CX31" s="544"/>
      <c r="CY31" s="545"/>
      <c r="CZ31" s="537">
        <v>0.2</v>
      </c>
      <c r="DA31" s="538"/>
      <c r="DB31" s="538"/>
      <c r="DC31" s="539"/>
      <c r="DD31" s="540">
        <v>15954</v>
      </c>
      <c r="DE31" s="544"/>
      <c r="DF31" s="544"/>
      <c r="DG31" s="544"/>
      <c r="DH31" s="544"/>
      <c r="DI31" s="544"/>
      <c r="DJ31" s="544"/>
      <c r="DK31" s="545"/>
      <c r="DL31" s="540">
        <v>15954</v>
      </c>
      <c r="DM31" s="544"/>
      <c r="DN31" s="544"/>
      <c r="DO31" s="544"/>
      <c r="DP31" s="544"/>
      <c r="DQ31" s="544"/>
      <c r="DR31" s="544"/>
      <c r="DS31" s="544"/>
      <c r="DT31" s="544"/>
      <c r="DU31" s="544"/>
      <c r="DV31" s="545"/>
      <c r="DW31" s="541">
        <v>0.4</v>
      </c>
      <c r="DX31" s="542"/>
      <c r="DY31" s="542"/>
      <c r="DZ31" s="542"/>
      <c r="EA31" s="542"/>
      <c r="EB31" s="542"/>
      <c r="EC31" s="543"/>
    </row>
    <row r="32" spans="2:133" ht="11.25" customHeight="1">
      <c r="B32" s="561" t="s">
        <v>359</v>
      </c>
      <c r="C32" s="562"/>
      <c r="D32" s="562"/>
      <c r="E32" s="562"/>
      <c r="F32" s="562"/>
      <c r="G32" s="562"/>
      <c r="H32" s="562"/>
      <c r="I32" s="562"/>
      <c r="J32" s="562"/>
      <c r="K32" s="562"/>
      <c r="L32" s="562"/>
      <c r="M32" s="562"/>
      <c r="N32" s="562"/>
      <c r="O32" s="562"/>
      <c r="P32" s="562"/>
      <c r="Q32" s="563"/>
      <c r="R32" s="534">
        <v>296212</v>
      </c>
      <c r="S32" s="535"/>
      <c r="T32" s="535"/>
      <c r="U32" s="535"/>
      <c r="V32" s="535"/>
      <c r="W32" s="535"/>
      <c r="X32" s="535"/>
      <c r="Y32" s="536"/>
      <c r="Z32" s="546">
        <v>4.2</v>
      </c>
      <c r="AA32" s="546"/>
      <c r="AB32" s="546"/>
      <c r="AC32" s="546"/>
      <c r="AD32" s="554" t="s">
        <v>415</v>
      </c>
      <c r="AE32" s="554"/>
      <c r="AF32" s="554"/>
      <c r="AG32" s="554"/>
      <c r="AH32" s="554"/>
      <c r="AI32" s="554"/>
      <c r="AJ32" s="554"/>
      <c r="AK32" s="554"/>
      <c r="AL32" s="541" t="s">
        <v>415</v>
      </c>
      <c r="AM32" s="556"/>
      <c r="AN32" s="556"/>
      <c r="AO32" s="557"/>
      <c r="AP32" s="645"/>
      <c r="AQ32" s="646"/>
      <c r="AR32" s="646"/>
      <c r="AS32" s="646"/>
      <c r="AT32" s="631"/>
      <c r="AU32" s="166"/>
      <c r="AV32" s="166"/>
      <c r="AW32" s="166"/>
      <c r="AX32" s="564" t="s">
        <v>360</v>
      </c>
      <c r="AY32" s="565"/>
      <c r="AZ32" s="565"/>
      <c r="BA32" s="565"/>
      <c r="BB32" s="565"/>
      <c r="BC32" s="565"/>
      <c r="BD32" s="565"/>
      <c r="BE32" s="565"/>
      <c r="BF32" s="566"/>
      <c r="BG32" s="636">
        <v>95.2</v>
      </c>
      <c r="BH32" s="579"/>
      <c r="BI32" s="579"/>
      <c r="BJ32" s="579"/>
      <c r="BK32" s="579"/>
      <c r="BL32" s="579"/>
      <c r="BM32" s="619">
        <v>72.099999999999994</v>
      </c>
      <c r="BN32" s="579"/>
      <c r="BO32" s="579"/>
      <c r="BP32" s="579"/>
      <c r="BQ32" s="580"/>
      <c r="BR32" s="636">
        <v>94.8</v>
      </c>
      <c r="BS32" s="579"/>
      <c r="BT32" s="579"/>
      <c r="BU32" s="579"/>
      <c r="BV32" s="579"/>
      <c r="BW32" s="579"/>
      <c r="BX32" s="619">
        <v>71.400000000000006</v>
      </c>
      <c r="BY32" s="579"/>
      <c r="BZ32" s="579"/>
      <c r="CA32" s="579"/>
      <c r="CB32" s="580"/>
      <c r="CD32" s="551"/>
      <c r="CE32" s="552"/>
      <c r="CF32" s="531" t="s">
        <v>361</v>
      </c>
      <c r="CG32" s="532"/>
      <c r="CH32" s="532"/>
      <c r="CI32" s="532"/>
      <c r="CJ32" s="532"/>
      <c r="CK32" s="532"/>
      <c r="CL32" s="532"/>
      <c r="CM32" s="532"/>
      <c r="CN32" s="532"/>
      <c r="CO32" s="532"/>
      <c r="CP32" s="532"/>
      <c r="CQ32" s="533"/>
      <c r="CR32" s="534" t="s">
        <v>416</v>
      </c>
      <c r="CS32" s="535"/>
      <c r="CT32" s="535"/>
      <c r="CU32" s="535"/>
      <c r="CV32" s="535"/>
      <c r="CW32" s="535"/>
      <c r="CX32" s="535"/>
      <c r="CY32" s="536"/>
      <c r="CZ32" s="537" t="s">
        <v>416</v>
      </c>
      <c r="DA32" s="538"/>
      <c r="DB32" s="538"/>
      <c r="DC32" s="539"/>
      <c r="DD32" s="540" t="s">
        <v>416</v>
      </c>
      <c r="DE32" s="535"/>
      <c r="DF32" s="535"/>
      <c r="DG32" s="535"/>
      <c r="DH32" s="535"/>
      <c r="DI32" s="535"/>
      <c r="DJ32" s="535"/>
      <c r="DK32" s="536"/>
      <c r="DL32" s="540" t="s">
        <v>416</v>
      </c>
      <c r="DM32" s="535"/>
      <c r="DN32" s="535"/>
      <c r="DO32" s="535"/>
      <c r="DP32" s="535"/>
      <c r="DQ32" s="535"/>
      <c r="DR32" s="535"/>
      <c r="DS32" s="535"/>
      <c r="DT32" s="535"/>
      <c r="DU32" s="535"/>
      <c r="DV32" s="536"/>
      <c r="DW32" s="541" t="s">
        <v>416</v>
      </c>
      <c r="DX32" s="542"/>
      <c r="DY32" s="542"/>
      <c r="DZ32" s="542"/>
      <c r="EA32" s="542"/>
      <c r="EB32" s="542"/>
      <c r="EC32" s="543"/>
    </row>
    <row r="33" spans="2:133" ht="11.25" customHeight="1">
      <c r="B33" s="561" t="s">
        <v>362</v>
      </c>
      <c r="C33" s="562"/>
      <c r="D33" s="562"/>
      <c r="E33" s="562"/>
      <c r="F33" s="562"/>
      <c r="G33" s="562"/>
      <c r="H33" s="562"/>
      <c r="I33" s="562"/>
      <c r="J33" s="562"/>
      <c r="K33" s="562"/>
      <c r="L33" s="562"/>
      <c r="M33" s="562"/>
      <c r="N33" s="562"/>
      <c r="O33" s="562"/>
      <c r="P33" s="562"/>
      <c r="Q33" s="563"/>
      <c r="R33" s="534">
        <v>417470</v>
      </c>
      <c r="S33" s="535"/>
      <c r="T33" s="535"/>
      <c r="U33" s="535"/>
      <c r="V33" s="535"/>
      <c r="W33" s="535"/>
      <c r="X33" s="535"/>
      <c r="Y33" s="536"/>
      <c r="Z33" s="546">
        <v>5.9</v>
      </c>
      <c r="AA33" s="546"/>
      <c r="AB33" s="546"/>
      <c r="AC33" s="546"/>
      <c r="AD33" s="554" t="s">
        <v>416</v>
      </c>
      <c r="AE33" s="554"/>
      <c r="AF33" s="554"/>
      <c r="AG33" s="554"/>
      <c r="AH33" s="554"/>
      <c r="AI33" s="554"/>
      <c r="AJ33" s="554"/>
      <c r="AK33" s="554"/>
      <c r="AL33" s="541" t="s">
        <v>416</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363</v>
      </c>
      <c r="CE33" s="532"/>
      <c r="CF33" s="532"/>
      <c r="CG33" s="532"/>
      <c r="CH33" s="532"/>
      <c r="CI33" s="532"/>
      <c r="CJ33" s="532"/>
      <c r="CK33" s="532"/>
      <c r="CL33" s="532"/>
      <c r="CM33" s="532"/>
      <c r="CN33" s="532"/>
      <c r="CO33" s="532"/>
      <c r="CP33" s="532"/>
      <c r="CQ33" s="533"/>
      <c r="CR33" s="534">
        <v>3740536</v>
      </c>
      <c r="CS33" s="544"/>
      <c r="CT33" s="544"/>
      <c r="CU33" s="544"/>
      <c r="CV33" s="544"/>
      <c r="CW33" s="544"/>
      <c r="CX33" s="544"/>
      <c r="CY33" s="545"/>
      <c r="CZ33" s="537">
        <v>56.4</v>
      </c>
      <c r="DA33" s="538"/>
      <c r="DB33" s="538"/>
      <c r="DC33" s="539"/>
      <c r="DD33" s="540">
        <v>3324478</v>
      </c>
      <c r="DE33" s="544"/>
      <c r="DF33" s="544"/>
      <c r="DG33" s="544"/>
      <c r="DH33" s="544"/>
      <c r="DI33" s="544"/>
      <c r="DJ33" s="544"/>
      <c r="DK33" s="545"/>
      <c r="DL33" s="540">
        <v>2537364</v>
      </c>
      <c r="DM33" s="544"/>
      <c r="DN33" s="544"/>
      <c r="DO33" s="544"/>
      <c r="DP33" s="544"/>
      <c r="DQ33" s="544"/>
      <c r="DR33" s="544"/>
      <c r="DS33" s="544"/>
      <c r="DT33" s="544"/>
      <c r="DU33" s="544"/>
      <c r="DV33" s="545"/>
      <c r="DW33" s="541">
        <v>56</v>
      </c>
      <c r="DX33" s="542"/>
      <c r="DY33" s="542"/>
      <c r="DZ33" s="542"/>
      <c r="EA33" s="542"/>
      <c r="EB33" s="542"/>
      <c r="EC33" s="543"/>
    </row>
    <row r="34" spans="2:133" ht="11.25" customHeight="1">
      <c r="B34" s="561" t="s">
        <v>364</v>
      </c>
      <c r="C34" s="562"/>
      <c r="D34" s="562"/>
      <c r="E34" s="562"/>
      <c r="F34" s="562"/>
      <c r="G34" s="562"/>
      <c r="H34" s="562"/>
      <c r="I34" s="562"/>
      <c r="J34" s="562"/>
      <c r="K34" s="562"/>
      <c r="L34" s="562"/>
      <c r="M34" s="562"/>
      <c r="N34" s="562"/>
      <c r="O34" s="562"/>
      <c r="P34" s="562"/>
      <c r="Q34" s="563"/>
      <c r="R34" s="534">
        <v>220010</v>
      </c>
      <c r="S34" s="535"/>
      <c r="T34" s="535"/>
      <c r="U34" s="535"/>
      <c r="V34" s="535"/>
      <c r="W34" s="535"/>
      <c r="X34" s="535"/>
      <c r="Y34" s="536"/>
      <c r="Z34" s="546">
        <v>3.1</v>
      </c>
      <c r="AA34" s="546"/>
      <c r="AB34" s="546"/>
      <c r="AC34" s="546"/>
      <c r="AD34" s="554">
        <v>174</v>
      </c>
      <c r="AE34" s="554"/>
      <c r="AF34" s="554"/>
      <c r="AG34" s="554"/>
      <c r="AH34" s="554"/>
      <c r="AI34" s="554"/>
      <c r="AJ34" s="554"/>
      <c r="AK34" s="554"/>
      <c r="AL34" s="541">
        <v>0</v>
      </c>
      <c r="AM34" s="556"/>
      <c r="AN34" s="556"/>
      <c r="AO34" s="557"/>
      <c r="AP34" s="169"/>
      <c r="AQ34" s="626" t="s">
        <v>365</v>
      </c>
      <c r="AR34" s="627"/>
      <c r="AS34" s="627"/>
      <c r="AT34" s="627"/>
      <c r="AU34" s="627"/>
      <c r="AV34" s="627"/>
      <c r="AW34" s="627"/>
      <c r="AX34" s="627"/>
      <c r="AY34" s="627"/>
      <c r="AZ34" s="627"/>
      <c r="BA34" s="627"/>
      <c r="BB34" s="627"/>
      <c r="BC34" s="627"/>
      <c r="BD34" s="627"/>
      <c r="BE34" s="627"/>
      <c r="BF34" s="628"/>
      <c r="BG34" s="626" t="s">
        <v>366</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367</v>
      </c>
      <c r="CE34" s="532"/>
      <c r="CF34" s="532"/>
      <c r="CG34" s="532"/>
      <c r="CH34" s="532"/>
      <c r="CI34" s="532"/>
      <c r="CJ34" s="532"/>
      <c r="CK34" s="532"/>
      <c r="CL34" s="532"/>
      <c r="CM34" s="532"/>
      <c r="CN34" s="532"/>
      <c r="CO34" s="532"/>
      <c r="CP34" s="532"/>
      <c r="CQ34" s="533"/>
      <c r="CR34" s="534">
        <v>948055</v>
      </c>
      <c r="CS34" s="535"/>
      <c r="CT34" s="535"/>
      <c r="CU34" s="535"/>
      <c r="CV34" s="535"/>
      <c r="CW34" s="535"/>
      <c r="CX34" s="535"/>
      <c r="CY34" s="536"/>
      <c r="CZ34" s="537">
        <v>14.3</v>
      </c>
      <c r="DA34" s="538"/>
      <c r="DB34" s="538"/>
      <c r="DC34" s="539"/>
      <c r="DD34" s="540">
        <v>775916</v>
      </c>
      <c r="DE34" s="535"/>
      <c r="DF34" s="535"/>
      <c r="DG34" s="535"/>
      <c r="DH34" s="535"/>
      <c r="DI34" s="535"/>
      <c r="DJ34" s="535"/>
      <c r="DK34" s="536"/>
      <c r="DL34" s="540">
        <v>603923</v>
      </c>
      <c r="DM34" s="535"/>
      <c r="DN34" s="535"/>
      <c r="DO34" s="535"/>
      <c r="DP34" s="535"/>
      <c r="DQ34" s="535"/>
      <c r="DR34" s="535"/>
      <c r="DS34" s="535"/>
      <c r="DT34" s="535"/>
      <c r="DU34" s="535"/>
      <c r="DV34" s="536"/>
      <c r="DW34" s="541">
        <v>13.3</v>
      </c>
      <c r="DX34" s="542"/>
      <c r="DY34" s="542"/>
      <c r="DZ34" s="542"/>
      <c r="EA34" s="542"/>
      <c r="EB34" s="542"/>
      <c r="EC34" s="543"/>
    </row>
    <row r="35" spans="2:133" ht="11.25" customHeight="1">
      <c r="B35" s="561" t="s">
        <v>368</v>
      </c>
      <c r="C35" s="562"/>
      <c r="D35" s="562"/>
      <c r="E35" s="562"/>
      <c r="F35" s="562"/>
      <c r="G35" s="562"/>
      <c r="H35" s="562"/>
      <c r="I35" s="562"/>
      <c r="J35" s="562"/>
      <c r="K35" s="562"/>
      <c r="L35" s="562"/>
      <c r="M35" s="562"/>
      <c r="N35" s="562"/>
      <c r="O35" s="562"/>
      <c r="P35" s="562"/>
      <c r="Q35" s="563"/>
      <c r="R35" s="534">
        <v>265700</v>
      </c>
      <c r="S35" s="535"/>
      <c r="T35" s="535"/>
      <c r="U35" s="535"/>
      <c r="V35" s="535"/>
      <c r="W35" s="535"/>
      <c r="X35" s="535"/>
      <c r="Y35" s="536"/>
      <c r="Z35" s="546">
        <v>3.7</v>
      </c>
      <c r="AA35" s="546"/>
      <c r="AB35" s="546"/>
      <c r="AC35" s="546"/>
      <c r="AD35" s="554" t="s">
        <v>400</v>
      </c>
      <c r="AE35" s="554"/>
      <c r="AF35" s="554"/>
      <c r="AG35" s="554"/>
      <c r="AH35" s="554"/>
      <c r="AI35" s="554"/>
      <c r="AJ35" s="554"/>
      <c r="AK35" s="554"/>
      <c r="AL35" s="541" t="s">
        <v>400</v>
      </c>
      <c r="AM35" s="556"/>
      <c r="AN35" s="556"/>
      <c r="AO35" s="557"/>
      <c r="AP35" s="169"/>
      <c r="AQ35" s="567" t="s">
        <v>369</v>
      </c>
      <c r="AR35" s="568"/>
      <c r="AS35" s="568"/>
      <c r="AT35" s="568"/>
      <c r="AU35" s="568"/>
      <c r="AV35" s="568"/>
      <c r="AW35" s="568"/>
      <c r="AX35" s="568"/>
      <c r="AY35" s="569"/>
      <c r="AZ35" s="623">
        <v>1071298</v>
      </c>
      <c r="BA35" s="624"/>
      <c r="BB35" s="624"/>
      <c r="BC35" s="624"/>
      <c r="BD35" s="624"/>
      <c r="BE35" s="624"/>
      <c r="BF35" s="625"/>
      <c r="BG35" s="567" t="s">
        <v>370</v>
      </c>
      <c r="BH35" s="568"/>
      <c r="BI35" s="568"/>
      <c r="BJ35" s="568"/>
      <c r="BK35" s="568"/>
      <c r="BL35" s="568"/>
      <c r="BM35" s="568"/>
      <c r="BN35" s="568"/>
      <c r="BO35" s="568"/>
      <c r="BP35" s="568"/>
      <c r="BQ35" s="568"/>
      <c r="BR35" s="568"/>
      <c r="BS35" s="568"/>
      <c r="BT35" s="568"/>
      <c r="BU35" s="569"/>
      <c r="BV35" s="623">
        <v>66471</v>
      </c>
      <c r="BW35" s="624"/>
      <c r="BX35" s="624"/>
      <c r="BY35" s="624"/>
      <c r="BZ35" s="624"/>
      <c r="CA35" s="624"/>
      <c r="CB35" s="625"/>
      <c r="CD35" s="531" t="s">
        <v>371</v>
      </c>
      <c r="CE35" s="532"/>
      <c r="CF35" s="532"/>
      <c r="CG35" s="532"/>
      <c r="CH35" s="532"/>
      <c r="CI35" s="532"/>
      <c r="CJ35" s="532"/>
      <c r="CK35" s="532"/>
      <c r="CL35" s="532"/>
      <c r="CM35" s="532"/>
      <c r="CN35" s="532"/>
      <c r="CO35" s="532"/>
      <c r="CP35" s="532"/>
      <c r="CQ35" s="533"/>
      <c r="CR35" s="534">
        <v>383374</v>
      </c>
      <c r="CS35" s="544"/>
      <c r="CT35" s="544"/>
      <c r="CU35" s="544"/>
      <c r="CV35" s="544"/>
      <c r="CW35" s="544"/>
      <c r="CX35" s="544"/>
      <c r="CY35" s="545"/>
      <c r="CZ35" s="537">
        <v>5.8</v>
      </c>
      <c r="DA35" s="538"/>
      <c r="DB35" s="538"/>
      <c r="DC35" s="539"/>
      <c r="DD35" s="540">
        <v>326240</v>
      </c>
      <c r="DE35" s="544"/>
      <c r="DF35" s="544"/>
      <c r="DG35" s="544"/>
      <c r="DH35" s="544"/>
      <c r="DI35" s="544"/>
      <c r="DJ35" s="544"/>
      <c r="DK35" s="545"/>
      <c r="DL35" s="540">
        <v>288011</v>
      </c>
      <c r="DM35" s="544"/>
      <c r="DN35" s="544"/>
      <c r="DO35" s="544"/>
      <c r="DP35" s="544"/>
      <c r="DQ35" s="544"/>
      <c r="DR35" s="544"/>
      <c r="DS35" s="544"/>
      <c r="DT35" s="544"/>
      <c r="DU35" s="544"/>
      <c r="DV35" s="545"/>
      <c r="DW35" s="541">
        <v>6.4</v>
      </c>
      <c r="DX35" s="542"/>
      <c r="DY35" s="542"/>
      <c r="DZ35" s="542"/>
      <c r="EA35" s="542"/>
      <c r="EB35" s="542"/>
      <c r="EC35" s="543"/>
    </row>
    <row r="36" spans="2:133" ht="11.25" customHeight="1">
      <c r="B36" s="561" t="s">
        <v>372</v>
      </c>
      <c r="C36" s="562"/>
      <c r="D36" s="562"/>
      <c r="E36" s="562"/>
      <c r="F36" s="562"/>
      <c r="G36" s="562"/>
      <c r="H36" s="562"/>
      <c r="I36" s="562"/>
      <c r="J36" s="562"/>
      <c r="K36" s="562"/>
      <c r="L36" s="562"/>
      <c r="M36" s="562"/>
      <c r="N36" s="562"/>
      <c r="O36" s="562"/>
      <c r="P36" s="562"/>
      <c r="Q36" s="563"/>
      <c r="R36" s="534" t="s">
        <v>417</v>
      </c>
      <c r="S36" s="535"/>
      <c r="T36" s="535"/>
      <c r="U36" s="535"/>
      <c r="V36" s="535"/>
      <c r="W36" s="535"/>
      <c r="X36" s="535"/>
      <c r="Y36" s="536"/>
      <c r="Z36" s="546" t="s">
        <v>417</v>
      </c>
      <c r="AA36" s="546"/>
      <c r="AB36" s="546"/>
      <c r="AC36" s="546"/>
      <c r="AD36" s="554" t="s">
        <v>417</v>
      </c>
      <c r="AE36" s="554"/>
      <c r="AF36" s="554"/>
      <c r="AG36" s="554"/>
      <c r="AH36" s="554"/>
      <c r="AI36" s="554"/>
      <c r="AJ36" s="554"/>
      <c r="AK36" s="554"/>
      <c r="AL36" s="541" t="s">
        <v>417</v>
      </c>
      <c r="AM36" s="556"/>
      <c r="AN36" s="556"/>
      <c r="AO36" s="557"/>
      <c r="AQ36" s="570" t="s">
        <v>418</v>
      </c>
      <c r="AR36" s="571"/>
      <c r="AS36" s="571"/>
      <c r="AT36" s="571"/>
      <c r="AU36" s="571"/>
      <c r="AV36" s="571"/>
      <c r="AW36" s="571"/>
      <c r="AX36" s="571"/>
      <c r="AY36" s="572"/>
      <c r="AZ36" s="534">
        <v>615650</v>
      </c>
      <c r="BA36" s="535"/>
      <c r="BB36" s="535"/>
      <c r="BC36" s="535"/>
      <c r="BD36" s="544"/>
      <c r="BE36" s="544"/>
      <c r="BF36" s="581"/>
      <c r="BG36" s="531" t="s">
        <v>373</v>
      </c>
      <c r="BH36" s="532"/>
      <c r="BI36" s="532"/>
      <c r="BJ36" s="532"/>
      <c r="BK36" s="532"/>
      <c r="BL36" s="532"/>
      <c r="BM36" s="532"/>
      <c r="BN36" s="532"/>
      <c r="BO36" s="532"/>
      <c r="BP36" s="532"/>
      <c r="BQ36" s="532"/>
      <c r="BR36" s="532"/>
      <c r="BS36" s="532"/>
      <c r="BT36" s="532"/>
      <c r="BU36" s="533"/>
      <c r="BV36" s="534">
        <v>39604</v>
      </c>
      <c r="BW36" s="535"/>
      <c r="BX36" s="535"/>
      <c r="BY36" s="535"/>
      <c r="BZ36" s="535"/>
      <c r="CA36" s="535"/>
      <c r="CB36" s="553"/>
      <c r="CD36" s="531" t="s">
        <v>374</v>
      </c>
      <c r="CE36" s="532"/>
      <c r="CF36" s="532"/>
      <c r="CG36" s="532"/>
      <c r="CH36" s="532"/>
      <c r="CI36" s="532"/>
      <c r="CJ36" s="532"/>
      <c r="CK36" s="532"/>
      <c r="CL36" s="532"/>
      <c r="CM36" s="532"/>
      <c r="CN36" s="532"/>
      <c r="CO36" s="532"/>
      <c r="CP36" s="532"/>
      <c r="CQ36" s="533"/>
      <c r="CR36" s="534">
        <v>1170356</v>
      </c>
      <c r="CS36" s="535"/>
      <c r="CT36" s="535"/>
      <c r="CU36" s="535"/>
      <c r="CV36" s="535"/>
      <c r="CW36" s="535"/>
      <c r="CX36" s="535"/>
      <c r="CY36" s="536"/>
      <c r="CZ36" s="537">
        <v>17.600000000000001</v>
      </c>
      <c r="DA36" s="538"/>
      <c r="DB36" s="538"/>
      <c r="DC36" s="539"/>
      <c r="DD36" s="540">
        <v>1139505</v>
      </c>
      <c r="DE36" s="535"/>
      <c r="DF36" s="535"/>
      <c r="DG36" s="535"/>
      <c r="DH36" s="535"/>
      <c r="DI36" s="535"/>
      <c r="DJ36" s="535"/>
      <c r="DK36" s="536"/>
      <c r="DL36" s="540">
        <v>883784</v>
      </c>
      <c r="DM36" s="535"/>
      <c r="DN36" s="535"/>
      <c r="DO36" s="535"/>
      <c r="DP36" s="535"/>
      <c r="DQ36" s="535"/>
      <c r="DR36" s="535"/>
      <c r="DS36" s="535"/>
      <c r="DT36" s="535"/>
      <c r="DU36" s="535"/>
      <c r="DV36" s="536"/>
      <c r="DW36" s="541">
        <v>19.5</v>
      </c>
      <c r="DX36" s="542"/>
      <c r="DY36" s="542"/>
      <c r="DZ36" s="542"/>
      <c r="EA36" s="542"/>
      <c r="EB36" s="542"/>
      <c r="EC36" s="543"/>
    </row>
    <row r="37" spans="2:133" ht="11.25" customHeight="1">
      <c r="B37" s="561" t="s">
        <v>375</v>
      </c>
      <c r="C37" s="562"/>
      <c r="D37" s="562"/>
      <c r="E37" s="562"/>
      <c r="F37" s="562"/>
      <c r="G37" s="562"/>
      <c r="H37" s="562"/>
      <c r="I37" s="562"/>
      <c r="J37" s="562"/>
      <c r="K37" s="562"/>
      <c r="L37" s="562"/>
      <c r="M37" s="562"/>
      <c r="N37" s="562"/>
      <c r="O37" s="562"/>
      <c r="P37" s="562"/>
      <c r="Q37" s="563"/>
      <c r="R37" s="534">
        <v>100000</v>
      </c>
      <c r="S37" s="535"/>
      <c r="T37" s="535"/>
      <c r="U37" s="535"/>
      <c r="V37" s="535"/>
      <c r="W37" s="535"/>
      <c r="X37" s="535"/>
      <c r="Y37" s="536"/>
      <c r="Z37" s="546">
        <v>1.4</v>
      </c>
      <c r="AA37" s="546"/>
      <c r="AB37" s="546"/>
      <c r="AC37" s="546"/>
      <c r="AD37" s="554" t="s">
        <v>397</v>
      </c>
      <c r="AE37" s="554"/>
      <c r="AF37" s="554"/>
      <c r="AG37" s="554"/>
      <c r="AH37" s="554"/>
      <c r="AI37" s="554"/>
      <c r="AJ37" s="554"/>
      <c r="AK37" s="554"/>
      <c r="AL37" s="541" t="s">
        <v>397</v>
      </c>
      <c r="AM37" s="556"/>
      <c r="AN37" s="556"/>
      <c r="AO37" s="557"/>
      <c r="AQ37" s="570" t="s">
        <v>419</v>
      </c>
      <c r="AR37" s="571"/>
      <c r="AS37" s="571"/>
      <c r="AT37" s="571"/>
      <c r="AU37" s="571"/>
      <c r="AV37" s="571"/>
      <c r="AW37" s="571"/>
      <c r="AX37" s="571"/>
      <c r="AY37" s="572"/>
      <c r="AZ37" s="534">
        <v>120000</v>
      </c>
      <c r="BA37" s="535"/>
      <c r="BB37" s="535"/>
      <c r="BC37" s="535"/>
      <c r="BD37" s="544"/>
      <c r="BE37" s="544"/>
      <c r="BF37" s="581"/>
      <c r="BG37" s="531" t="s">
        <v>376</v>
      </c>
      <c r="BH37" s="532"/>
      <c r="BI37" s="532"/>
      <c r="BJ37" s="532"/>
      <c r="BK37" s="532"/>
      <c r="BL37" s="532"/>
      <c r="BM37" s="532"/>
      <c r="BN37" s="532"/>
      <c r="BO37" s="532"/>
      <c r="BP37" s="532"/>
      <c r="BQ37" s="532"/>
      <c r="BR37" s="532"/>
      <c r="BS37" s="532"/>
      <c r="BT37" s="532"/>
      <c r="BU37" s="533"/>
      <c r="BV37" s="534">
        <v>1715</v>
      </c>
      <c r="BW37" s="535"/>
      <c r="BX37" s="535"/>
      <c r="BY37" s="535"/>
      <c r="BZ37" s="535"/>
      <c r="CA37" s="535"/>
      <c r="CB37" s="553"/>
      <c r="CD37" s="531" t="s">
        <v>377</v>
      </c>
      <c r="CE37" s="532"/>
      <c r="CF37" s="532"/>
      <c r="CG37" s="532"/>
      <c r="CH37" s="532"/>
      <c r="CI37" s="532"/>
      <c r="CJ37" s="532"/>
      <c r="CK37" s="532"/>
      <c r="CL37" s="532"/>
      <c r="CM37" s="532"/>
      <c r="CN37" s="532"/>
      <c r="CO37" s="532"/>
      <c r="CP37" s="532"/>
      <c r="CQ37" s="533"/>
      <c r="CR37" s="534">
        <v>20366</v>
      </c>
      <c r="CS37" s="544"/>
      <c r="CT37" s="544"/>
      <c r="CU37" s="544"/>
      <c r="CV37" s="544"/>
      <c r="CW37" s="544"/>
      <c r="CX37" s="544"/>
      <c r="CY37" s="545"/>
      <c r="CZ37" s="537">
        <v>0.3</v>
      </c>
      <c r="DA37" s="538"/>
      <c r="DB37" s="538"/>
      <c r="DC37" s="539"/>
      <c r="DD37" s="540">
        <v>20366</v>
      </c>
      <c r="DE37" s="544"/>
      <c r="DF37" s="544"/>
      <c r="DG37" s="544"/>
      <c r="DH37" s="544"/>
      <c r="DI37" s="544"/>
      <c r="DJ37" s="544"/>
      <c r="DK37" s="545"/>
      <c r="DL37" s="540">
        <v>20346</v>
      </c>
      <c r="DM37" s="544"/>
      <c r="DN37" s="544"/>
      <c r="DO37" s="544"/>
      <c r="DP37" s="544"/>
      <c r="DQ37" s="544"/>
      <c r="DR37" s="544"/>
      <c r="DS37" s="544"/>
      <c r="DT37" s="544"/>
      <c r="DU37" s="544"/>
      <c r="DV37" s="545"/>
      <c r="DW37" s="541">
        <v>0.4</v>
      </c>
      <c r="DX37" s="542"/>
      <c r="DY37" s="542"/>
      <c r="DZ37" s="542"/>
      <c r="EA37" s="542"/>
      <c r="EB37" s="542"/>
      <c r="EC37" s="543"/>
    </row>
    <row r="38" spans="2:133" ht="11.25" customHeight="1">
      <c r="B38" s="564" t="s">
        <v>378</v>
      </c>
      <c r="C38" s="565"/>
      <c r="D38" s="565"/>
      <c r="E38" s="565"/>
      <c r="F38" s="565"/>
      <c r="G38" s="565"/>
      <c r="H38" s="565"/>
      <c r="I38" s="565"/>
      <c r="J38" s="565"/>
      <c r="K38" s="565"/>
      <c r="L38" s="565"/>
      <c r="M38" s="565"/>
      <c r="N38" s="565"/>
      <c r="O38" s="565"/>
      <c r="P38" s="565"/>
      <c r="Q38" s="566"/>
      <c r="R38" s="576">
        <v>7091645</v>
      </c>
      <c r="S38" s="577"/>
      <c r="T38" s="577"/>
      <c r="U38" s="577"/>
      <c r="V38" s="577"/>
      <c r="W38" s="577"/>
      <c r="X38" s="577"/>
      <c r="Y38" s="621"/>
      <c r="Z38" s="622">
        <v>100</v>
      </c>
      <c r="AA38" s="622"/>
      <c r="AB38" s="622"/>
      <c r="AC38" s="622"/>
      <c r="AD38" s="617">
        <v>4428862</v>
      </c>
      <c r="AE38" s="617"/>
      <c r="AF38" s="617"/>
      <c r="AG38" s="617"/>
      <c r="AH38" s="617"/>
      <c r="AI38" s="617"/>
      <c r="AJ38" s="617"/>
      <c r="AK38" s="617"/>
      <c r="AL38" s="618">
        <v>100</v>
      </c>
      <c r="AM38" s="619"/>
      <c r="AN38" s="619"/>
      <c r="AO38" s="620"/>
      <c r="AQ38" s="570" t="s">
        <v>420</v>
      </c>
      <c r="AR38" s="571"/>
      <c r="AS38" s="571"/>
      <c r="AT38" s="571"/>
      <c r="AU38" s="571"/>
      <c r="AV38" s="571"/>
      <c r="AW38" s="571"/>
      <c r="AX38" s="571"/>
      <c r="AY38" s="572"/>
      <c r="AZ38" s="534">
        <v>17627</v>
      </c>
      <c r="BA38" s="535"/>
      <c r="BB38" s="535"/>
      <c r="BC38" s="535"/>
      <c r="BD38" s="544"/>
      <c r="BE38" s="544"/>
      <c r="BF38" s="581"/>
      <c r="BG38" s="531" t="s">
        <v>379</v>
      </c>
      <c r="BH38" s="532"/>
      <c r="BI38" s="532"/>
      <c r="BJ38" s="532"/>
      <c r="BK38" s="532"/>
      <c r="BL38" s="532"/>
      <c r="BM38" s="532"/>
      <c r="BN38" s="532"/>
      <c r="BO38" s="532"/>
      <c r="BP38" s="532"/>
      <c r="BQ38" s="532"/>
      <c r="BR38" s="532"/>
      <c r="BS38" s="532"/>
      <c r="BT38" s="532"/>
      <c r="BU38" s="533"/>
      <c r="BV38" s="534">
        <v>3121</v>
      </c>
      <c r="BW38" s="535"/>
      <c r="BX38" s="535"/>
      <c r="BY38" s="535"/>
      <c r="BZ38" s="535"/>
      <c r="CA38" s="535"/>
      <c r="CB38" s="553"/>
      <c r="CD38" s="531" t="s">
        <v>380</v>
      </c>
      <c r="CE38" s="532"/>
      <c r="CF38" s="532"/>
      <c r="CG38" s="532"/>
      <c r="CH38" s="532"/>
      <c r="CI38" s="532"/>
      <c r="CJ38" s="532"/>
      <c r="CK38" s="532"/>
      <c r="CL38" s="532"/>
      <c r="CM38" s="532"/>
      <c r="CN38" s="532"/>
      <c r="CO38" s="532"/>
      <c r="CP38" s="532"/>
      <c r="CQ38" s="533"/>
      <c r="CR38" s="534">
        <v>933671</v>
      </c>
      <c r="CS38" s="535"/>
      <c r="CT38" s="535"/>
      <c r="CU38" s="535"/>
      <c r="CV38" s="535"/>
      <c r="CW38" s="535"/>
      <c r="CX38" s="535"/>
      <c r="CY38" s="536"/>
      <c r="CZ38" s="537">
        <v>14.1</v>
      </c>
      <c r="DA38" s="538"/>
      <c r="DB38" s="538"/>
      <c r="DC38" s="539"/>
      <c r="DD38" s="540">
        <v>892180</v>
      </c>
      <c r="DE38" s="535"/>
      <c r="DF38" s="535"/>
      <c r="DG38" s="535"/>
      <c r="DH38" s="535"/>
      <c r="DI38" s="535"/>
      <c r="DJ38" s="535"/>
      <c r="DK38" s="536"/>
      <c r="DL38" s="540">
        <v>761646</v>
      </c>
      <c r="DM38" s="535"/>
      <c r="DN38" s="535"/>
      <c r="DO38" s="535"/>
      <c r="DP38" s="535"/>
      <c r="DQ38" s="535"/>
      <c r="DR38" s="535"/>
      <c r="DS38" s="535"/>
      <c r="DT38" s="535"/>
      <c r="DU38" s="535"/>
      <c r="DV38" s="536"/>
      <c r="DW38" s="541">
        <v>16.8</v>
      </c>
      <c r="DX38" s="542"/>
      <c r="DY38" s="542"/>
      <c r="DZ38" s="542"/>
      <c r="EA38" s="542"/>
      <c r="EB38" s="542"/>
      <c r="EC38" s="543"/>
    </row>
    <row r="39" spans="2:133" ht="11.25" customHeight="1">
      <c r="AQ39" s="570" t="s">
        <v>421</v>
      </c>
      <c r="AR39" s="571"/>
      <c r="AS39" s="571"/>
      <c r="AT39" s="571"/>
      <c r="AU39" s="571"/>
      <c r="AV39" s="571"/>
      <c r="AW39" s="571"/>
      <c r="AX39" s="571"/>
      <c r="AY39" s="572"/>
      <c r="AZ39" s="534" t="s">
        <v>397</v>
      </c>
      <c r="BA39" s="535"/>
      <c r="BB39" s="535"/>
      <c r="BC39" s="535"/>
      <c r="BD39" s="544"/>
      <c r="BE39" s="544"/>
      <c r="BF39" s="581"/>
      <c r="BG39" s="613" t="s">
        <v>381</v>
      </c>
      <c r="BH39" s="614"/>
      <c r="BI39" s="614"/>
      <c r="BJ39" s="614"/>
      <c r="BK39" s="614"/>
      <c r="BL39" s="170"/>
      <c r="BM39" s="532" t="s">
        <v>382</v>
      </c>
      <c r="BN39" s="532"/>
      <c r="BO39" s="532"/>
      <c r="BP39" s="532"/>
      <c r="BQ39" s="532"/>
      <c r="BR39" s="532"/>
      <c r="BS39" s="532"/>
      <c r="BT39" s="532"/>
      <c r="BU39" s="533"/>
      <c r="BV39" s="534">
        <v>85</v>
      </c>
      <c r="BW39" s="535"/>
      <c r="BX39" s="535"/>
      <c r="BY39" s="535"/>
      <c r="BZ39" s="535"/>
      <c r="CA39" s="535"/>
      <c r="CB39" s="553"/>
      <c r="CD39" s="531" t="s">
        <v>383</v>
      </c>
      <c r="CE39" s="532"/>
      <c r="CF39" s="532"/>
      <c r="CG39" s="532"/>
      <c r="CH39" s="532"/>
      <c r="CI39" s="532"/>
      <c r="CJ39" s="532"/>
      <c r="CK39" s="532"/>
      <c r="CL39" s="532"/>
      <c r="CM39" s="532"/>
      <c r="CN39" s="532"/>
      <c r="CO39" s="532"/>
      <c r="CP39" s="532"/>
      <c r="CQ39" s="533"/>
      <c r="CR39" s="534">
        <v>199505</v>
      </c>
      <c r="CS39" s="544"/>
      <c r="CT39" s="544"/>
      <c r="CU39" s="544"/>
      <c r="CV39" s="544"/>
      <c r="CW39" s="544"/>
      <c r="CX39" s="544"/>
      <c r="CY39" s="545"/>
      <c r="CZ39" s="537">
        <v>3</v>
      </c>
      <c r="DA39" s="538"/>
      <c r="DB39" s="538"/>
      <c r="DC39" s="539"/>
      <c r="DD39" s="540">
        <v>190537</v>
      </c>
      <c r="DE39" s="544"/>
      <c r="DF39" s="544"/>
      <c r="DG39" s="544"/>
      <c r="DH39" s="544"/>
      <c r="DI39" s="544"/>
      <c r="DJ39" s="544"/>
      <c r="DK39" s="545"/>
      <c r="DL39" s="540" t="s">
        <v>397</v>
      </c>
      <c r="DM39" s="544"/>
      <c r="DN39" s="544"/>
      <c r="DO39" s="544"/>
      <c r="DP39" s="544"/>
      <c r="DQ39" s="544"/>
      <c r="DR39" s="544"/>
      <c r="DS39" s="544"/>
      <c r="DT39" s="544"/>
      <c r="DU39" s="544"/>
      <c r="DV39" s="545"/>
      <c r="DW39" s="541" t="s">
        <v>397</v>
      </c>
      <c r="DX39" s="542"/>
      <c r="DY39" s="542"/>
      <c r="DZ39" s="542"/>
      <c r="EA39" s="542"/>
      <c r="EB39" s="542"/>
      <c r="EC39" s="543"/>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422</v>
      </c>
      <c r="AR40" s="571"/>
      <c r="AS40" s="571"/>
      <c r="AT40" s="571"/>
      <c r="AU40" s="571"/>
      <c r="AV40" s="571"/>
      <c r="AW40" s="571"/>
      <c r="AX40" s="571"/>
      <c r="AY40" s="572"/>
      <c r="AZ40" s="534">
        <v>83036</v>
      </c>
      <c r="BA40" s="535"/>
      <c r="BB40" s="535"/>
      <c r="BC40" s="535"/>
      <c r="BD40" s="544"/>
      <c r="BE40" s="544"/>
      <c r="BF40" s="581"/>
      <c r="BG40" s="613"/>
      <c r="BH40" s="614"/>
      <c r="BI40" s="614"/>
      <c r="BJ40" s="614"/>
      <c r="BK40" s="614"/>
      <c r="BL40" s="170"/>
      <c r="BM40" s="532" t="s">
        <v>384</v>
      </c>
      <c r="BN40" s="532"/>
      <c r="BO40" s="532"/>
      <c r="BP40" s="532"/>
      <c r="BQ40" s="532"/>
      <c r="BR40" s="532"/>
      <c r="BS40" s="532"/>
      <c r="BT40" s="532"/>
      <c r="BU40" s="533"/>
      <c r="BV40" s="534">
        <v>93</v>
      </c>
      <c r="BW40" s="535"/>
      <c r="BX40" s="535"/>
      <c r="BY40" s="535"/>
      <c r="BZ40" s="535"/>
      <c r="CA40" s="535"/>
      <c r="CB40" s="553"/>
      <c r="CD40" s="531" t="s">
        <v>385</v>
      </c>
      <c r="CE40" s="532"/>
      <c r="CF40" s="532"/>
      <c r="CG40" s="532"/>
      <c r="CH40" s="532"/>
      <c r="CI40" s="532"/>
      <c r="CJ40" s="532"/>
      <c r="CK40" s="532"/>
      <c r="CL40" s="532"/>
      <c r="CM40" s="532"/>
      <c r="CN40" s="532"/>
      <c r="CO40" s="532"/>
      <c r="CP40" s="532"/>
      <c r="CQ40" s="533"/>
      <c r="CR40" s="534">
        <v>105575</v>
      </c>
      <c r="CS40" s="535"/>
      <c r="CT40" s="535"/>
      <c r="CU40" s="535"/>
      <c r="CV40" s="535"/>
      <c r="CW40" s="535"/>
      <c r="CX40" s="535"/>
      <c r="CY40" s="536"/>
      <c r="CZ40" s="537">
        <v>1.6</v>
      </c>
      <c r="DA40" s="538"/>
      <c r="DB40" s="538"/>
      <c r="DC40" s="539"/>
      <c r="DD40" s="540">
        <v>100</v>
      </c>
      <c r="DE40" s="535"/>
      <c r="DF40" s="535"/>
      <c r="DG40" s="535"/>
      <c r="DH40" s="535"/>
      <c r="DI40" s="535"/>
      <c r="DJ40" s="535"/>
      <c r="DK40" s="536"/>
      <c r="DL40" s="540" t="s">
        <v>397</v>
      </c>
      <c r="DM40" s="535"/>
      <c r="DN40" s="535"/>
      <c r="DO40" s="535"/>
      <c r="DP40" s="535"/>
      <c r="DQ40" s="535"/>
      <c r="DR40" s="535"/>
      <c r="DS40" s="535"/>
      <c r="DT40" s="535"/>
      <c r="DU40" s="535"/>
      <c r="DV40" s="536"/>
      <c r="DW40" s="541" t="s">
        <v>397</v>
      </c>
      <c r="DX40" s="542"/>
      <c r="DY40" s="542"/>
      <c r="DZ40" s="542"/>
      <c r="EA40" s="542"/>
      <c r="EB40" s="542"/>
      <c r="EC40" s="543"/>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386</v>
      </c>
      <c r="AR41" s="574"/>
      <c r="AS41" s="574"/>
      <c r="AT41" s="574"/>
      <c r="AU41" s="574"/>
      <c r="AV41" s="574"/>
      <c r="AW41" s="574"/>
      <c r="AX41" s="574"/>
      <c r="AY41" s="575"/>
      <c r="AZ41" s="576">
        <v>234985</v>
      </c>
      <c r="BA41" s="577"/>
      <c r="BB41" s="577"/>
      <c r="BC41" s="577"/>
      <c r="BD41" s="579"/>
      <c r="BE41" s="579"/>
      <c r="BF41" s="580"/>
      <c r="BG41" s="615"/>
      <c r="BH41" s="616"/>
      <c r="BI41" s="616"/>
      <c r="BJ41" s="616"/>
      <c r="BK41" s="616"/>
      <c r="BL41" s="172"/>
      <c r="BM41" s="574" t="s">
        <v>387</v>
      </c>
      <c r="BN41" s="574"/>
      <c r="BO41" s="574"/>
      <c r="BP41" s="574"/>
      <c r="BQ41" s="574"/>
      <c r="BR41" s="574"/>
      <c r="BS41" s="574"/>
      <c r="BT41" s="574"/>
      <c r="BU41" s="575"/>
      <c r="BV41" s="576">
        <v>205</v>
      </c>
      <c r="BW41" s="577"/>
      <c r="BX41" s="577"/>
      <c r="BY41" s="577"/>
      <c r="BZ41" s="577"/>
      <c r="CA41" s="577"/>
      <c r="CB41" s="578"/>
      <c r="CD41" s="531" t="s">
        <v>388</v>
      </c>
      <c r="CE41" s="532"/>
      <c r="CF41" s="532"/>
      <c r="CG41" s="532"/>
      <c r="CH41" s="532"/>
      <c r="CI41" s="532"/>
      <c r="CJ41" s="532"/>
      <c r="CK41" s="532"/>
      <c r="CL41" s="532"/>
      <c r="CM41" s="532"/>
      <c r="CN41" s="532"/>
      <c r="CO41" s="532"/>
      <c r="CP41" s="532"/>
      <c r="CQ41" s="533"/>
      <c r="CR41" s="534" t="s">
        <v>397</v>
      </c>
      <c r="CS41" s="544"/>
      <c r="CT41" s="544"/>
      <c r="CU41" s="544"/>
      <c r="CV41" s="544"/>
      <c r="CW41" s="544"/>
      <c r="CX41" s="544"/>
      <c r="CY41" s="545"/>
      <c r="CZ41" s="537" t="s">
        <v>397</v>
      </c>
      <c r="DA41" s="538"/>
      <c r="DB41" s="538"/>
      <c r="DC41" s="539"/>
      <c r="DD41" s="540" t="s">
        <v>397</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c r="B42" s="165" t="s">
        <v>389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390</v>
      </c>
      <c r="CE42" s="562"/>
      <c r="CF42" s="562"/>
      <c r="CG42" s="562"/>
      <c r="CH42" s="562"/>
      <c r="CI42" s="562"/>
      <c r="CJ42" s="562"/>
      <c r="CK42" s="562"/>
      <c r="CL42" s="562"/>
      <c r="CM42" s="562"/>
      <c r="CN42" s="562"/>
      <c r="CO42" s="562"/>
      <c r="CP42" s="562"/>
      <c r="CQ42" s="563"/>
      <c r="CR42" s="534">
        <v>1089704</v>
      </c>
      <c r="CS42" s="535"/>
      <c r="CT42" s="535"/>
      <c r="CU42" s="535"/>
      <c r="CV42" s="535"/>
      <c r="CW42" s="535"/>
      <c r="CX42" s="535"/>
      <c r="CY42" s="536"/>
      <c r="CZ42" s="537">
        <v>16.399999999999999</v>
      </c>
      <c r="DA42" s="607"/>
      <c r="DB42" s="607"/>
      <c r="DC42" s="608"/>
      <c r="DD42" s="540">
        <v>545567</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c r="B43" s="174" t="s">
        <v>391</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392</v>
      </c>
      <c r="CE43" s="562"/>
      <c r="CF43" s="562"/>
      <c r="CG43" s="562"/>
      <c r="CH43" s="562"/>
      <c r="CI43" s="562"/>
      <c r="CJ43" s="562"/>
      <c r="CK43" s="562"/>
      <c r="CL43" s="562"/>
      <c r="CM43" s="562"/>
      <c r="CN43" s="562"/>
      <c r="CO43" s="562"/>
      <c r="CP43" s="562"/>
      <c r="CQ43" s="563"/>
      <c r="CR43" s="534">
        <v>28119</v>
      </c>
      <c r="CS43" s="544"/>
      <c r="CT43" s="544"/>
      <c r="CU43" s="544"/>
      <c r="CV43" s="544"/>
      <c r="CW43" s="544"/>
      <c r="CX43" s="544"/>
      <c r="CY43" s="545"/>
      <c r="CZ43" s="537">
        <v>0.4</v>
      </c>
      <c r="DA43" s="538"/>
      <c r="DB43" s="538"/>
      <c r="DC43" s="539"/>
      <c r="DD43" s="540">
        <v>28119</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c r="B44" s="175" t="s">
        <v>393</v>
      </c>
      <c r="CD44" s="601" t="s">
        <v>353</v>
      </c>
      <c r="CE44" s="602"/>
      <c r="CF44" s="561" t="s">
        <v>423</v>
      </c>
      <c r="CG44" s="562"/>
      <c r="CH44" s="562"/>
      <c r="CI44" s="562"/>
      <c r="CJ44" s="562"/>
      <c r="CK44" s="562"/>
      <c r="CL44" s="562"/>
      <c r="CM44" s="562"/>
      <c r="CN44" s="562"/>
      <c r="CO44" s="562"/>
      <c r="CP44" s="562"/>
      <c r="CQ44" s="563"/>
      <c r="CR44" s="534">
        <v>1054195</v>
      </c>
      <c r="CS44" s="535"/>
      <c r="CT44" s="535"/>
      <c r="CU44" s="535"/>
      <c r="CV44" s="535"/>
      <c r="CW44" s="535"/>
      <c r="CX44" s="535"/>
      <c r="CY44" s="536"/>
      <c r="CZ44" s="537">
        <v>15.9</v>
      </c>
      <c r="DA44" s="607"/>
      <c r="DB44" s="607"/>
      <c r="DC44" s="608"/>
      <c r="DD44" s="540">
        <v>513186</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c r="CD45" s="603"/>
      <c r="CE45" s="604"/>
      <c r="CF45" s="561" t="s">
        <v>424</v>
      </c>
      <c r="CG45" s="562"/>
      <c r="CH45" s="562"/>
      <c r="CI45" s="562"/>
      <c r="CJ45" s="562"/>
      <c r="CK45" s="562"/>
      <c r="CL45" s="562"/>
      <c r="CM45" s="562"/>
      <c r="CN45" s="562"/>
      <c r="CO45" s="562"/>
      <c r="CP45" s="562"/>
      <c r="CQ45" s="563"/>
      <c r="CR45" s="534">
        <v>591106</v>
      </c>
      <c r="CS45" s="544"/>
      <c r="CT45" s="544"/>
      <c r="CU45" s="544"/>
      <c r="CV45" s="544"/>
      <c r="CW45" s="544"/>
      <c r="CX45" s="544"/>
      <c r="CY45" s="545"/>
      <c r="CZ45" s="537">
        <v>8.9</v>
      </c>
      <c r="DA45" s="538"/>
      <c r="DB45" s="538"/>
      <c r="DC45" s="539"/>
      <c r="DD45" s="540">
        <v>157337</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c r="CD46" s="603"/>
      <c r="CE46" s="604"/>
      <c r="CF46" s="561" t="s">
        <v>425</v>
      </c>
      <c r="CG46" s="562"/>
      <c r="CH46" s="562"/>
      <c r="CI46" s="562"/>
      <c r="CJ46" s="562"/>
      <c r="CK46" s="562"/>
      <c r="CL46" s="562"/>
      <c r="CM46" s="562"/>
      <c r="CN46" s="562"/>
      <c r="CO46" s="562"/>
      <c r="CP46" s="562"/>
      <c r="CQ46" s="563"/>
      <c r="CR46" s="534">
        <v>445539</v>
      </c>
      <c r="CS46" s="535"/>
      <c r="CT46" s="535"/>
      <c r="CU46" s="535"/>
      <c r="CV46" s="535"/>
      <c r="CW46" s="535"/>
      <c r="CX46" s="535"/>
      <c r="CY46" s="536"/>
      <c r="CZ46" s="537">
        <v>6.7</v>
      </c>
      <c r="DA46" s="607"/>
      <c r="DB46" s="607"/>
      <c r="DC46" s="608"/>
      <c r="DD46" s="540">
        <v>348829</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c r="CD47" s="603"/>
      <c r="CE47" s="604"/>
      <c r="CF47" s="561" t="s">
        <v>426</v>
      </c>
      <c r="CG47" s="562"/>
      <c r="CH47" s="562"/>
      <c r="CI47" s="562"/>
      <c r="CJ47" s="562"/>
      <c r="CK47" s="562"/>
      <c r="CL47" s="562"/>
      <c r="CM47" s="562"/>
      <c r="CN47" s="562"/>
      <c r="CO47" s="562"/>
      <c r="CP47" s="562"/>
      <c r="CQ47" s="563"/>
      <c r="CR47" s="534">
        <v>35509</v>
      </c>
      <c r="CS47" s="544"/>
      <c r="CT47" s="544"/>
      <c r="CU47" s="544"/>
      <c r="CV47" s="544"/>
      <c r="CW47" s="544"/>
      <c r="CX47" s="544"/>
      <c r="CY47" s="545"/>
      <c r="CZ47" s="537">
        <v>0.5</v>
      </c>
      <c r="DA47" s="538"/>
      <c r="DB47" s="538"/>
      <c r="DC47" s="539"/>
      <c r="DD47" s="540">
        <v>32381</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c r="CD48" s="605"/>
      <c r="CE48" s="606"/>
      <c r="CF48" s="561" t="s">
        <v>427</v>
      </c>
      <c r="CG48" s="562"/>
      <c r="CH48" s="562"/>
      <c r="CI48" s="562"/>
      <c r="CJ48" s="562"/>
      <c r="CK48" s="562"/>
      <c r="CL48" s="562"/>
      <c r="CM48" s="562"/>
      <c r="CN48" s="562"/>
      <c r="CO48" s="562"/>
      <c r="CP48" s="562"/>
      <c r="CQ48" s="563"/>
      <c r="CR48" s="534" t="s">
        <v>404</v>
      </c>
      <c r="CS48" s="535"/>
      <c r="CT48" s="535"/>
      <c r="CU48" s="535"/>
      <c r="CV48" s="535"/>
      <c r="CW48" s="535"/>
      <c r="CX48" s="535"/>
      <c r="CY48" s="536"/>
      <c r="CZ48" s="537" t="s">
        <v>404</v>
      </c>
      <c r="DA48" s="607"/>
      <c r="DB48" s="607"/>
      <c r="DC48" s="608"/>
      <c r="DD48" s="540" t="s">
        <v>404</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c r="CD49" s="564" t="s">
        <v>428</v>
      </c>
      <c r="CE49" s="565"/>
      <c r="CF49" s="565"/>
      <c r="CG49" s="565"/>
      <c r="CH49" s="565"/>
      <c r="CI49" s="565"/>
      <c r="CJ49" s="565"/>
      <c r="CK49" s="565"/>
      <c r="CL49" s="565"/>
      <c r="CM49" s="565"/>
      <c r="CN49" s="565"/>
      <c r="CO49" s="565"/>
      <c r="CP49" s="565"/>
      <c r="CQ49" s="566"/>
      <c r="CR49" s="576">
        <v>6635838</v>
      </c>
      <c r="CS49" s="579"/>
      <c r="CT49" s="579"/>
      <c r="CU49" s="579"/>
      <c r="CV49" s="579"/>
      <c r="CW49" s="579"/>
      <c r="CX49" s="579"/>
      <c r="CY49" s="588"/>
      <c r="CZ49" s="589">
        <v>100</v>
      </c>
      <c r="DA49" s="590"/>
      <c r="DB49" s="590"/>
      <c r="DC49" s="591"/>
      <c r="DD49" s="612">
        <v>5067944</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23" customWidth="1"/>
    <col min="131" max="131" width="1.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432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3" t="s">
        <v>429</v>
      </c>
      <c r="DK2" s="1054"/>
      <c r="DL2" s="1054"/>
      <c r="DM2" s="1054"/>
      <c r="DN2" s="1054"/>
      <c r="DO2" s="1055"/>
      <c r="DP2" s="183"/>
      <c r="DQ2" s="1053" t="s">
        <v>430</v>
      </c>
      <c r="DR2" s="1054"/>
      <c r="DS2" s="1054"/>
      <c r="DT2" s="1054"/>
      <c r="DU2" s="1054"/>
      <c r="DV2" s="1054"/>
      <c r="DW2" s="1054"/>
      <c r="DX2" s="1054"/>
      <c r="DY2" s="1054"/>
      <c r="DZ2" s="1055"/>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1013" t="s">
        <v>433</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434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947" t="s">
        <v>435</v>
      </c>
      <c r="B5" s="948"/>
      <c r="C5" s="948"/>
      <c r="D5" s="948"/>
      <c r="E5" s="948"/>
      <c r="F5" s="948"/>
      <c r="G5" s="948"/>
      <c r="H5" s="948"/>
      <c r="I5" s="948"/>
      <c r="J5" s="948"/>
      <c r="K5" s="948"/>
      <c r="L5" s="948"/>
      <c r="M5" s="948"/>
      <c r="N5" s="948"/>
      <c r="O5" s="948"/>
      <c r="P5" s="949"/>
      <c r="Q5" s="953" t="s">
        <v>436</v>
      </c>
      <c r="R5" s="954"/>
      <c r="S5" s="954"/>
      <c r="T5" s="954"/>
      <c r="U5" s="955"/>
      <c r="V5" s="953" t="s">
        <v>437</v>
      </c>
      <c r="W5" s="954"/>
      <c r="X5" s="954"/>
      <c r="Y5" s="954"/>
      <c r="Z5" s="955"/>
      <c r="AA5" s="953" t="s">
        <v>438</v>
      </c>
      <c r="AB5" s="954"/>
      <c r="AC5" s="954"/>
      <c r="AD5" s="954"/>
      <c r="AE5" s="954"/>
      <c r="AF5" s="1056" t="s">
        <v>439</v>
      </c>
      <c r="AG5" s="954"/>
      <c r="AH5" s="954"/>
      <c r="AI5" s="954"/>
      <c r="AJ5" s="976"/>
      <c r="AK5" s="954" t="s">
        <v>440</v>
      </c>
      <c r="AL5" s="954"/>
      <c r="AM5" s="954"/>
      <c r="AN5" s="954"/>
      <c r="AO5" s="955"/>
      <c r="AP5" s="953" t="s">
        <v>441</v>
      </c>
      <c r="AQ5" s="954"/>
      <c r="AR5" s="954"/>
      <c r="AS5" s="954"/>
      <c r="AT5" s="955"/>
      <c r="AU5" s="953" t="s">
        <v>442</v>
      </c>
      <c r="AV5" s="954"/>
      <c r="AW5" s="954"/>
      <c r="AX5" s="954"/>
      <c r="AY5" s="976"/>
      <c r="AZ5" s="190"/>
      <c r="BA5" s="190"/>
      <c r="BB5" s="190"/>
      <c r="BC5" s="190"/>
      <c r="BD5" s="190"/>
      <c r="BE5" s="191"/>
      <c r="BF5" s="191"/>
      <c r="BG5" s="191"/>
      <c r="BH5" s="191"/>
      <c r="BI5" s="191"/>
      <c r="BJ5" s="191"/>
      <c r="BK5" s="191"/>
      <c r="BL5" s="191"/>
      <c r="BM5" s="191"/>
      <c r="BN5" s="191"/>
      <c r="BO5" s="191"/>
      <c r="BP5" s="191"/>
      <c r="BQ5" s="947" t="s">
        <v>443</v>
      </c>
      <c r="BR5" s="948"/>
      <c r="BS5" s="948"/>
      <c r="BT5" s="948"/>
      <c r="BU5" s="948"/>
      <c r="BV5" s="948"/>
      <c r="BW5" s="948"/>
      <c r="BX5" s="948"/>
      <c r="BY5" s="948"/>
      <c r="BZ5" s="948"/>
      <c r="CA5" s="948"/>
      <c r="CB5" s="948"/>
      <c r="CC5" s="948"/>
      <c r="CD5" s="948"/>
      <c r="CE5" s="948"/>
      <c r="CF5" s="948"/>
      <c r="CG5" s="949"/>
      <c r="CH5" s="953" t="s">
        <v>444</v>
      </c>
      <c r="CI5" s="954"/>
      <c r="CJ5" s="954"/>
      <c r="CK5" s="954"/>
      <c r="CL5" s="955"/>
      <c r="CM5" s="953" t="s">
        <v>445</v>
      </c>
      <c r="CN5" s="954"/>
      <c r="CO5" s="954"/>
      <c r="CP5" s="954"/>
      <c r="CQ5" s="955"/>
      <c r="CR5" s="953" t="s">
        <v>446</v>
      </c>
      <c r="CS5" s="954"/>
      <c r="CT5" s="954"/>
      <c r="CU5" s="954"/>
      <c r="CV5" s="955"/>
      <c r="CW5" s="953" t="s">
        <v>447</v>
      </c>
      <c r="CX5" s="954"/>
      <c r="CY5" s="954"/>
      <c r="CZ5" s="954"/>
      <c r="DA5" s="955"/>
      <c r="DB5" s="953" t="s">
        <v>448</v>
      </c>
      <c r="DC5" s="954"/>
      <c r="DD5" s="954"/>
      <c r="DE5" s="954"/>
      <c r="DF5" s="955"/>
      <c r="DG5" s="1063" t="s">
        <v>449</v>
      </c>
      <c r="DH5" s="1064"/>
      <c r="DI5" s="1064"/>
      <c r="DJ5" s="1064"/>
      <c r="DK5" s="1065"/>
      <c r="DL5" s="1063" t="s">
        <v>450</v>
      </c>
      <c r="DM5" s="1064"/>
      <c r="DN5" s="1064"/>
      <c r="DO5" s="1064"/>
      <c r="DP5" s="1065"/>
      <c r="DQ5" s="953" t="s">
        <v>451</v>
      </c>
      <c r="DR5" s="954"/>
      <c r="DS5" s="954"/>
      <c r="DT5" s="954"/>
      <c r="DU5" s="955"/>
      <c r="DV5" s="953" t="s">
        <v>442</v>
      </c>
      <c r="DW5" s="954"/>
      <c r="DX5" s="954"/>
      <c r="DY5" s="954"/>
      <c r="DZ5" s="976"/>
      <c r="EA5" s="188"/>
    </row>
    <row r="6" spans="1:131" s="189" customFormat="1" ht="26.25" customHeight="1" thickBot="1">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1057"/>
      <c r="AG6" s="957"/>
      <c r="AH6" s="957"/>
      <c r="AI6" s="957"/>
      <c r="AJ6" s="977"/>
      <c r="AK6" s="957"/>
      <c r="AL6" s="957"/>
      <c r="AM6" s="957"/>
      <c r="AN6" s="957"/>
      <c r="AO6" s="958"/>
      <c r="AP6" s="956"/>
      <c r="AQ6" s="957"/>
      <c r="AR6" s="957"/>
      <c r="AS6" s="957"/>
      <c r="AT6" s="958"/>
      <c r="AU6" s="956"/>
      <c r="AV6" s="957"/>
      <c r="AW6" s="957"/>
      <c r="AX6" s="957"/>
      <c r="AY6" s="977"/>
      <c r="AZ6" s="186"/>
      <c r="BA6" s="186"/>
      <c r="BB6" s="186"/>
      <c r="BC6" s="186"/>
      <c r="BD6" s="186"/>
      <c r="BE6" s="187"/>
      <c r="BF6" s="187"/>
      <c r="BG6" s="187"/>
      <c r="BH6" s="187"/>
      <c r="BI6" s="187"/>
      <c r="BJ6" s="187"/>
      <c r="BK6" s="187"/>
      <c r="BL6" s="187"/>
      <c r="BM6" s="187"/>
      <c r="BN6" s="187"/>
      <c r="BO6" s="187"/>
      <c r="BP6" s="187"/>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1066"/>
      <c r="DH6" s="1067"/>
      <c r="DI6" s="1067"/>
      <c r="DJ6" s="1067"/>
      <c r="DK6" s="1068"/>
      <c r="DL6" s="1066"/>
      <c r="DM6" s="1067"/>
      <c r="DN6" s="1067"/>
      <c r="DO6" s="1067"/>
      <c r="DP6" s="1068"/>
      <c r="DQ6" s="956"/>
      <c r="DR6" s="957"/>
      <c r="DS6" s="957"/>
      <c r="DT6" s="957"/>
      <c r="DU6" s="958"/>
      <c r="DV6" s="956"/>
      <c r="DW6" s="957"/>
      <c r="DX6" s="957"/>
      <c r="DY6" s="957"/>
      <c r="DZ6" s="977"/>
      <c r="EA6" s="188"/>
    </row>
    <row r="7" spans="1:131" s="189" customFormat="1" ht="26.25" customHeight="1" thickTop="1">
      <c r="A7" s="192">
        <v>1</v>
      </c>
      <c r="B7" s="1001" t="s">
        <v>452</v>
      </c>
      <c r="C7" s="1002"/>
      <c r="D7" s="1002"/>
      <c r="E7" s="1002"/>
      <c r="F7" s="1002"/>
      <c r="G7" s="1002"/>
      <c r="H7" s="1002"/>
      <c r="I7" s="1002"/>
      <c r="J7" s="1002"/>
      <c r="K7" s="1002"/>
      <c r="L7" s="1002"/>
      <c r="M7" s="1002"/>
      <c r="N7" s="1002"/>
      <c r="O7" s="1002"/>
      <c r="P7" s="1003"/>
      <c r="Q7" s="1050"/>
      <c r="R7" s="1051"/>
      <c r="S7" s="1051"/>
      <c r="T7" s="1051"/>
      <c r="U7" s="1051"/>
      <c r="V7" s="1051"/>
      <c r="W7" s="1051"/>
      <c r="X7" s="1051"/>
      <c r="Y7" s="1051"/>
      <c r="Z7" s="1051"/>
      <c r="AA7" s="1051"/>
      <c r="AB7" s="1051"/>
      <c r="AC7" s="1051"/>
      <c r="AD7" s="1051"/>
      <c r="AE7" s="1052"/>
      <c r="AF7" s="1042">
        <v>311</v>
      </c>
      <c r="AG7" s="1043"/>
      <c r="AH7" s="1043"/>
      <c r="AI7" s="1043"/>
      <c r="AJ7" s="1044"/>
      <c r="AK7" s="1048"/>
      <c r="AL7" s="1049"/>
      <c r="AM7" s="1049"/>
      <c r="AN7" s="1049"/>
      <c r="AO7" s="1049"/>
      <c r="AP7" s="1049"/>
      <c r="AQ7" s="1049"/>
      <c r="AR7" s="1049"/>
      <c r="AS7" s="1049"/>
      <c r="AT7" s="1049"/>
      <c r="AU7" s="1058"/>
      <c r="AV7" s="1058"/>
      <c r="AW7" s="1058"/>
      <c r="AX7" s="1058"/>
      <c r="AY7" s="1059"/>
      <c r="AZ7" s="186"/>
      <c r="BA7" s="186"/>
      <c r="BB7" s="186"/>
      <c r="BC7" s="186"/>
      <c r="BD7" s="186"/>
      <c r="BE7" s="187"/>
      <c r="BF7" s="187"/>
      <c r="BG7" s="187"/>
      <c r="BH7" s="187"/>
      <c r="BI7" s="187"/>
      <c r="BJ7" s="187"/>
      <c r="BK7" s="187"/>
      <c r="BL7" s="187"/>
      <c r="BM7" s="187"/>
      <c r="BN7" s="187"/>
      <c r="BO7" s="187"/>
      <c r="BP7" s="187"/>
      <c r="BQ7" s="193">
        <v>1</v>
      </c>
      <c r="BR7" s="194"/>
      <c r="BS7" s="1045" t="s">
        <v>576</v>
      </c>
      <c r="BT7" s="1046"/>
      <c r="BU7" s="1046"/>
      <c r="BV7" s="1046"/>
      <c r="BW7" s="1046"/>
      <c r="BX7" s="1046"/>
      <c r="BY7" s="1046"/>
      <c r="BZ7" s="1046"/>
      <c r="CA7" s="1046"/>
      <c r="CB7" s="1046"/>
      <c r="CC7" s="1046"/>
      <c r="CD7" s="1046"/>
      <c r="CE7" s="1046"/>
      <c r="CF7" s="1046"/>
      <c r="CG7" s="1047"/>
      <c r="CH7" s="1060">
        <v>0</v>
      </c>
      <c r="CI7" s="1061"/>
      <c r="CJ7" s="1061"/>
      <c r="CK7" s="1061"/>
      <c r="CL7" s="1062"/>
      <c r="CM7" s="1060">
        <v>0</v>
      </c>
      <c r="CN7" s="1061"/>
      <c r="CO7" s="1061"/>
      <c r="CP7" s="1061"/>
      <c r="CQ7" s="1062"/>
      <c r="CR7" s="1060">
        <v>5</v>
      </c>
      <c r="CS7" s="1061"/>
      <c r="CT7" s="1061"/>
      <c r="CU7" s="1061"/>
      <c r="CV7" s="1062"/>
      <c r="CW7" s="1060" t="s">
        <v>456</v>
      </c>
      <c r="CX7" s="1061"/>
      <c r="CY7" s="1061"/>
      <c r="CZ7" s="1061"/>
      <c r="DA7" s="1062"/>
      <c r="DB7" s="1060" t="s">
        <v>577</v>
      </c>
      <c r="DC7" s="1061"/>
      <c r="DD7" s="1061"/>
      <c r="DE7" s="1061"/>
      <c r="DF7" s="1062"/>
      <c r="DG7" s="1060" t="s">
        <v>577</v>
      </c>
      <c r="DH7" s="1061"/>
      <c r="DI7" s="1061"/>
      <c r="DJ7" s="1061"/>
      <c r="DK7" s="1062"/>
      <c r="DL7" s="1060" t="s">
        <v>578</v>
      </c>
      <c r="DM7" s="1061"/>
      <c r="DN7" s="1061"/>
      <c r="DO7" s="1061"/>
      <c r="DP7" s="1062"/>
      <c r="DQ7" s="1060" t="s">
        <v>577</v>
      </c>
      <c r="DR7" s="1061"/>
      <c r="DS7" s="1061"/>
      <c r="DT7" s="1061"/>
      <c r="DU7" s="1062"/>
      <c r="DV7" s="1069"/>
      <c r="DW7" s="1070"/>
      <c r="DX7" s="1070"/>
      <c r="DY7" s="1070"/>
      <c r="DZ7" s="1071"/>
      <c r="EA7" s="188"/>
    </row>
    <row r="8" spans="1:131" s="189" customFormat="1" ht="26.25" customHeight="1">
      <c r="A8" s="195">
        <v>2</v>
      </c>
      <c r="B8" s="984"/>
      <c r="C8" s="985"/>
      <c r="D8" s="985"/>
      <c r="E8" s="985"/>
      <c r="F8" s="985"/>
      <c r="G8" s="985"/>
      <c r="H8" s="985"/>
      <c r="I8" s="985"/>
      <c r="J8" s="985"/>
      <c r="K8" s="985"/>
      <c r="L8" s="985"/>
      <c r="M8" s="985"/>
      <c r="N8" s="985"/>
      <c r="O8" s="985"/>
      <c r="P8" s="986"/>
      <c r="Q8" s="998"/>
      <c r="R8" s="999"/>
      <c r="S8" s="999"/>
      <c r="T8" s="999"/>
      <c r="U8" s="999"/>
      <c r="V8" s="999"/>
      <c r="W8" s="999"/>
      <c r="X8" s="999"/>
      <c r="Y8" s="999"/>
      <c r="Z8" s="999"/>
      <c r="AA8" s="999"/>
      <c r="AB8" s="999"/>
      <c r="AC8" s="999"/>
      <c r="AD8" s="999"/>
      <c r="AE8" s="1000"/>
      <c r="AF8" s="989"/>
      <c r="AG8" s="990"/>
      <c r="AH8" s="990"/>
      <c r="AI8" s="990"/>
      <c r="AJ8" s="991"/>
      <c r="AK8" s="1039"/>
      <c r="AL8" s="1040"/>
      <c r="AM8" s="1040"/>
      <c r="AN8" s="1040"/>
      <c r="AO8" s="1040"/>
      <c r="AP8" s="1040"/>
      <c r="AQ8" s="1040"/>
      <c r="AR8" s="1040"/>
      <c r="AS8" s="1040"/>
      <c r="AT8" s="1040"/>
      <c r="AU8" s="1034"/>
      <c r="AV8" s="1034"/>
      <c r="AW8" s="1034"/>
      <c r="AX8" s="1034"/>
      <c r="AY8" s="1035"/>
      <c r="AZ8" s="186"/>
      <c r="BA8" s="186"/>
      <c r="BB8" s="186"/>
      <c r="BC8" s="186"/>
      <c r="BD8" s="186"/>
      <c r="BE8" s="187"/>
      <c r="BF8" s="187"/>
      <c r="BG8" s="187"/>
      <c r="BH8" s="187"/>
      <c r="BI8" s="187"/>
      <c r="BJ8" s="187"/>
      <c r="BK8" s="187"/>
      <c r="BL8" s="187"/>
      <c r="BM8" s="187"/>
      <c r="BN8" s="187"/>
      <c r="BO8" s="187"/>
      <c r="BP8" s="187"/>
      <c r="BQ8" s="196">
        <v>2</v>
      </c>
      <c r="BR8" s="197"/>
      <c r="BS8" s="973"/>
      <c r="BT8" s="974"/>
      <c r="BU8" s="974"/>
      <c r="BV8" s="974"/>
      <c r="BW8" s="974"/>
      <c r="BX8" s="974"/>
      <c r="BY8" s="974"/>
      <c r="BZ8" s="974"/>
      <c r="CA8" s="974"/>
      <c r="CB8" s="974"/>
      <c r="CC8" s="974"/>
      <c r="CD8" s="974"/>
      <c r="CE8" s="974"/>
      <c r="CF8" s="974"/>
      <c r="CG8" s="975"/>
      <c r="CH8" s="967"/>
      <c r="CI8" s="968"/>
      <c r="CJ8" s="968"/>
      <c r="CK8" s="968"/>
      <c r="CL8" s="969"/>
      <c r="CM8" s="967"/>
      <c r="CN8" s="968"/>
      <c r="CO8" s="968"/>
      <c r="CP8" s="968"/>
      <c r="CQ8" s="969"/>
      <c r="CR8" s="967"/>
      <c r="CS8" s="968"/>
      <c r="CT8" s="968"/>
      <c r="CU8" s="968"/>
      <c r="CV8" s="969"/>
      <c r="CW8" s="967"/>
      <c r="CX8" s="968"/>
      <c r="CY8" s="968"/>
      <c r="CZ8" s="968"/>
      <c r="DA8" s="969"/>
      <c r="DB8" s="967"/>
      <c r="DC8" s="968"/>
      <c r="DD8" s="968"/>
      <c r="DE8" s="968"/>
      <c r="DF8" s="969"/>
      <c r="DG8" s="967"/>
      <c r="DH8" s="968"/>
      <c r="DI8" s="968"/>
      <c r="DJ8" s="968"/>
      <c r="DK8" s="969"/>
      <c r="DL8" s="967"/>
      <c r="DM8" s="968"/>
      <c r="DN8" s="968"/>
      <c r="DO8" s="968"/>
      <c r="DP8" s="969"/>
      <c r="DQ8" s="967"/>
      <c r="DR8" s="968"/>
      <c r="DS8" s="968"/>
      <c r="DT8" s="968"/>
      <c r="DU8" s="969"/>
      <c r="DV8" s="970"/>
      <c r="DW8" s="971"/>
      <c r="DX8" s="971"/>
      <c r="DY8" s="971"/>
      <c r="DZ8" s="972"/>
      <c r="EA8" s="188"/>
    </row>
    <row r="9" spans="1:131" s="189" customFormat="1" ht="26.25" customHeight="1">
      <c r="A9" s="195">
        <v>3</v>
      </c>
      <c r="B9" s="984"/>
      <c r="C9" s="985"/>
      <c r="D9" s="985"/>
      <c r="E9" s="985"/>
      <c r="F9" s="985"/>
      <c r="G9" s="985"/>
      <c r="H9" s="985"/>
      <c r="I9" s="985"/>
      <c r="J9" s="985"/>
      <c r="K9" s="985"/>
      <c r="L9" s="985"/>
      <c r="M9" s="985"/>
      <c r="N9" s="985"/>
      <c r="O9" s="985"/>
      <c r="P9" s="986"/>
      <c r="Q9" s="998"/>
      <c r="R9" s="999"/>
      <c r="S9" s="999"/>
      <c r="T9" s="999"/>
      <c r="U9" s="999"/>
      <c r="V9" s="999"/>
      <c r="W9" s="999"/>
      <c r="X9" s="999"/>
      <c r="Y9" s="999"/>
      <c r="Z9" s="999"/>
      <c r="AA9" s="999"/>
      <c r="AB9" s="999"/>
      <c r="AC9" s="999"/>
      <c r="AD9" s="999"/>
      <c r="AE9" s="1000"/>
      <c r="AF9" s="989"/>
      <c r="AG9" s="990"/>
      <c r="AH9" s="990"/>
      <c r="AI9" s="990"/>
      <c r="AJ9" s="991"/>
      <c r="AK9" s="1039"/>
      <c r="AL9" s="1040"/>
      <c r="AM9" s="1040"/>
      <c r="AN9" s="1040"/>
      <c r="AO9" s="1040"/>
      <c r="AP9" s="1040"/>
      <c r="AQ9" s="1040"/>
      <c r="AR9" s="1040"/>
      <c r="AS9" s="1040"/>
      <c r="AT9" s="1040"/>
      <c r="AU9" s="1034"/>
      <c r="AV9" s="1034"/>
      <c r="AW9" s="1034"/>
      <c r="AX9" s="1034"/>
      <c r="AY9" s="1035"/>
      <c r="AZ9" s="186"/>
      <c r="BA9" s="186"/>
      <c r="BB9" s="186"/>
      <c r="BC9" s="186"/>
      <c r="BD9" s="186"/>
      <c r="BE9" s="187"/>
      <c r="BF9" s="187"/>
      <c r="BG9" s="187"/>
      <c r="BH9" s="187"/>
      <c r="BI9" s="187"/>
      <c r="BJ9" s="187"/>
      <c r="BK9" s="187"/>
      <c r="BL9" s="187"/>
      <c r="BM9" s="187"/>
      <c r="BN9" s="187"/>
      <c r="BO9" s="187"/>
      <c r="BP9" s="187"/>
      <c r="BQ9" s="196">
        <v>3</v>
      </c>
      <c r="BR9" s="197"/>
      <c r="BS9" s="973"/>
      <c r="BT9" s="974"/>
      <c r="BU9" s="974"/>
      <c r="BV9" s="974"/>
      <c r="BW9" s="974"/>
      <c r="BX9" s="974"/>
      <c r="BY9" s="974"/>
      <c r="BZ9" s="974"/>
      <c r="CA9" s="974"/>
      <c r="CB9" s="974"/>
      <c r="CC9" s="974"/>
      <c r="CD9" s="974"/>
      <c r="CE9" s="974"/>
      <c r="CF9" s="974"/>
      <c r="CG9" s="975"/>
      <c r="CH9" s="967"/>
      <c r="CI9" s="968"/>
      <c r="CJ9" s="968"/>
      <c r="CK9" s="968"/>
      <c r="CL9" s="969"/>
      <c r="CM9" s="967"/>
      <c r="CN9" s="968"/>
      <c r="CO9" s="968"/>
      <c r="CP9" s="968"/>
      <c r="CQ9" s="969"/>
      <c r="CR9" s="967"/>
      <c r="CS9" s="968"/>
      <c r="CT9" s="968"/>
      <c r="CU9" s="968"/>
      <c r="CV9" s="969"/>
      <c r="CW9" s="967"/>
      <c r="CX9" s="968"/>
      <c r="CY9" s="968"/>
      <c r="CZ9" s="968"/>
      <c r="DA9" s="969"/>
      <c r="DB9" s="967"/>
      <c r="DC9" s="968"/>
      <c r="DD9" s="968"/>
      <c r="DE9" s="968"/>
      <c r="DF9" s="969"/>
      <c r="DG9" s="967"/>
      <c r="DH9" s="968"/>
      <c r="DI9" s="968"/>
      <c r="DJ9" s="968"/>
      <c r="DK9" s="969"/>
      <c r="DL9" s="967"/>
      <c r="DM9" s="968"/>
      <c r="DN9" s="968"/>
      <c r="DO9" s="968"/>
      <c r="DP9" s="969"/>
      <c r="DQ9" s="967"/>
      <c r="DR9" s="968"/>
      <c r="DS9" s="968"/>
      <c r="DT9" s="968"/>
      <c r="DU9" s="969"/>
      <c r="DV9" s="970"/>
      <c r="DW9" s="971"/>
      <c r="DX9" s="971"/>
      <c r="DY9" s="971"/>
      <c r="DZ9" s="972"/>
      <c r="EA9" s="188"/>
    </row>
    <row r="10" spans="1:131" s="189" customFormat="1" ht="26.25" customHeight="1">
      <c r="A10" s="195">
        <v>4</v>
      </c>
      <c r="B10" s="984"/>
      <c r="C10" s="985"/>
      <c r="D10" s="985"/>
      <c r="E10" s="985"/>
      <c r="F10" s="985"/>
      <c r="G10" s="985"/>
      <c r="H10" s="985"/>
      <c r="I10" s="985"/>
      <c r="J10" s="985"/>
      <c r="K10" s="985"/>
      <c r="L10" s="985"/>
      <c r="M10" s="985"/>
      <c r="N10" s="985"/>
      <c r="O10" s="985"/>
      <c r="P10" s="986"/>
      <c r="Q10" s="998"/>
      <c r="R10" s="999"/>
      <c r="S10" s="999"/>
      <c r="T10" s="999"/>
      <c r="U10" s="999"/>
      <c r="V10" s="999"/>
      <c r="W10" s="999"/>
      <c r="X10" s="999"/>
      <c r="Y10" s="999"/>
      <c r="Z10" s="999"/>
      <c r="AA10" s="999"/>
      <c r="AB10" s="999"/>
      <c r="AC10" s="999"/>
      <c r="AD10" s="999"/>
      <c r="AE10" s="1000"/>
      <c r="AF10" s="989"/>
      <c r="AG10" s="990"/>
      <c r="AH10" s="990"/>
      <c r="AI10" s="990"/>
      <c r="AJ10" s="991"/>
      <c r="AK10" s="1039"/>
      <c r="AL10" s="1040"/>
      <c r="AM10" s="1040"/>
      <c r="AN10" s="1040"/>
      <c r="AO10" s="1040"/>
      <c r="AP10" s="1040"/>
      <c r="AQ10" s="1040"/>
      <c r="AR10" s="1040"/>
      <c r="AS10" s="1040"/>
      <c r="AT10" s="1040"/>
      <c r="AU10" s="1034"/>
      <c r="AV10" s="1034"/>
      <c r="AW10" s="1034"/>
      <c r="AX10" s="1034"/>
      <c r="AY10" s="1035"/>
      <c r="AZ10" s="186"/>
      <c r="BA10" s="186"/>
      <c r="BB10" s="186"/>
      <c r="BC10" s="186"/>
      <c r="BD10" s="186"/>
      <c r="BE10" s="187"/>
      <c r="BF10" s="187"/>
      <c r="BG10" s="187"/>
      <c r="BH10" s="187"/>
      <c r="BI10" s="187"/>
      <c r="BJ10" s="187"/>
      <c r="BK10" s="187"/>
      <c r="BL10" s="187"/>
      <c r="BM10" s="187"/>
      <c r="BN10" s="187"/>
      <c r="BO10" s="187"/>
      <c r="BP10" s="187"/>
      <c r="BQ10" s="196">
        <v>4</v>
      </c>
      <c r="BR10" s="197"/>
      <c r="BS10" s="973"/>
      <c r="BT10" s="974"/>
      <c r="BU10" s="974"/>
      <c r="BV10" s="974"/>
      <c r="BW10" s="974"/>
      <c r="BX10" s="974"/>
      <c r="BY10" s="974"/>
      <c r="BZ10" s="974"/>
      <c r="CA10" s="974"/>
      <c r="CB10" s="974"/>
      <c r="CC10" s="974"/>
      <c r="CD10" s="974"/>
      <c r="CE10" s="974"/>
      <c r="CF10" s="974"/>
      <c r="CG10" s="975"/>
      <c r="CH10" s="967"/>
      <c r="CI10" s="968"/>
      <c r="CJ10" s="968"/>
      <c r="CK10" s="968"/>
      <c r="CL10" s="969"/>
      <c r="CM10" s="967"/>
      <c r="CN10" s="968"/>
      <c r="CO10" s="968"/>
      <c r="CP10" s="968"/>
      <c r="CQ10" s="969"/>
      <c r="CR10" s="967"/>
      <c r="CS10" s="968"/>
      <c r="CT10" s="968"/>
      <c r="CU10" s="968"/>
      <c r="CV10" s="969"/>
      <c r="CW10" s="967"/>
      <c r="CX10" s="968"/>
      <c r="CY10" s="968"/>
      <c r="CZ10" s="968"/>
      <c r="DA10" s="969"/>
      <c r="DB10" s="967"/>
      <c r="DC10" s="968"/>
      <c r="DD10" s="968"/>
      <c r="DE10" s="968"/>
      <c r="DF10" s="969"/>
      <c r="DG10" s="967"/>
      <c r="DH10" s="968"/>
      <c r="DI10" s="968"/>
      <c r="DJ10" s="968"/>
      <c r="DK10" s="969"/>
      <c r="DL10" s="967"/>
      <c r="DM10" s="968"/>
      <c r="DN10" s="968"/>
      <c r="DO10" s="968"/>
      <c r="DP10" s="969"/>
      <c r="DQ10" s="967"/>
      <c r="DR10" s="968"/>
      <c r="DS10" s="968"/>
      <c r="DT10" s="968"/>
      <c r="DU10" s="969"/>
      <c r="DV10" s="970"/>
      <c r="DW10" s="971"/>
      <c r="DX10" s="971"/>
      <c r="DY10" s="971"/>
      <c r="DZ10" s="972"/>
      <c r="EA10" s="188"/>
    </row>
    <row r="11" spans="1:131" s="189" customFormat="1" ht="26.25" customHeight="1">
      <c r="A11" s="195">
        <v>5</v>
      </c>
      <c r="B11" s="984"/>
      <c r="C11" s="985"/>
      <c r="D11" s="985"/>
      <c r="E11" s="985"/>
      <c r="F11" s="985"/>
      <c r="G11" s="985"/>
      <c r="H11" s="985"/>
      <c r="I11" s="985"/>
      <c r="J11" s="985"/>
      <c r="K11" s="985"/>
      <c r="L11" s="985"/>
      <c r="M11" s="985"/>
      <c r="N11" s="985"/>
      <c r="O11" s="985"/>
      <c r="P11" s="986"/>
      <c r="Q11" s="998"/>
      <c r="R11" s="999"/>
      <c r="S11" s="999"/>
      <c r="T11" s="999"/>
      <c r="U11" s="999"/>
      <c r="V11" s="999"/>
      <c r="W11" s="999"/>
      <c r="X11" s="999"/>
      <c r="Y11" s="999"/>
      <c r="Z11" s="999"/>
      <c r="AA11" s="999"/>
      <c r="AB11" s="999"/>
      <c r="AC11" s="999"/>
      <c r="AD11" s="999"/>
      <c r="AE11" s="1000"/>
      <c r="AF11" s="989"/>
      <c r="AG11" s="990"/>
      <c r="AH11" s="990"/>
      <c r="AI11" s="990"/>
      <c r="AJ11" s="991"/>
      <c r="AK11" s="1039"/>
      <c r="AL11" s="1040"/>
      <c r="AM11" s="1040"/>
      <c r="AN11" s="1040"/>
      <c r="AO11" s="1040"/>
      <c r="AP11" s="1040"/>
      <c r="AQ11" s="1040"/>
      <c r="AR11" s="1040"/>
      <c r="AS11" s="1040"/>
      <c r="AT11" s="1040"/>
      <c r="AU11" s="1034"/>
      <c r="AV11" s="1034"/>
      <c r="AW11" s="1034"/>
      <c r="AX11" s="1034"/>
      <c r="AY11" s="1035"/>
      <c r="AZ11" s="186"/>
      <c r="BA11" s="186"/>
      <c r="BB11" s="186"/>
      <c r="BC11" s="186"/>
      <c r="BD11" s="186"/>
      <c r="BE11" s="187"/>
      <c r="BF11" s="187"/>
      <c r="BG11" s="187"/>
      <c r="BH11" s="187"/>
      <c r="BI11" s="187"/>
      <c r="BJ11" s="187"/>
      <c r="BK11" s="187"/>
      <c r="BL11" s="187"/>
      <c r="BM11" s="187"/>
      <c r="BN11" s="187"/>
      <c r="BO11" s="187"/>
      <c r="BP11" s="187"/>
      <c r="BQ11" s="196">
        <v>5</v>
      </c>
      <c r="BR11" s="197"/>
      <c r="BS11" s="973"/>
      <c r="BT11" s="974"/>
      <c r="BU11" s="974"/>
      <c r="BV11" s="974"/>
      <c r="BW11" s="974"/>
      <c r="BX11" s="974"/>
      <c r="BY11" s="974"/>
      <c r="BZ11" s="974"/>
      <c r="CA11" s="974"/>
      <c r="CB11" s="974"/>
      <c r="CC11" s="974"/>
      <c r="CD11" s="974"/>
      <c r="CE11" s="974"/>
      <c r="CF11" s="974"/>
      <c r="CG11" s="975"/>
      <c r="CH11" s="967"/>
      <c r="CI11" s="968"/>
      <c r="CJ11" s="968"/>
      <c r="CK11" s="968"/>
      <c r="CL11" s="969"/>
      <c r="CM11" s="967"/>
      <c r="CN11" s="968"/>
      <c r="CO11" s="968"/>
      <c r="CP11" s="968"/>
      <c r="CQ11" s="969"/>
      <c r="CR11" s="967"/>
      <c r="CS11" s="968"/>
      <c r="CT11" s="968"/>
      <c r="CU11" s="968"/>
      <c r="CV11" s="969"/>
      <c r="CW11" s="967"/>
      <c r="CX11" s="968"/>
      <c r="CY11" s="968"/>
      <c r="CZ11" s="968"/>
      <c r="DA11" s="969"/>
      <c r="DB11" s="967"/>
      <c r="DC11" s="968"/>
      <c r="DD11" s="968"/>
      <c r="DE11" s="968"/>
      <c r="DF11" s="969"/>
      <c r="DG11" s="967"/>
      <c r="DH11" s="968"/>
      <c r="DI11" s="968"/>
      <c r="DJ11" s="968"/>
      <c r="DK11" s="969"/>
      <c r="DL11" s="967"/>
      <c r="DM11" s="968"/>
      <c r="DN11" s="968"/>
      <c r="DO11" s="968"/>
      <c r="DP11" s="969"/>
      <c r="DQ11" s="967"/>
      <c r="DR11" s="968"/>
      <c r="DS11" s="968"/>
      <c r="DT11" s="968"/>
      <c r="DU11" s="969"/>
      <c r="DV11" s="970"/>
      <c r="DW11" s="971"/>
      <c r="DX11" s="971"/>
      <c r="DY11" s="971"/>
      <c r="DZ11" s="972"/>
      <c r="EA11" s="188"/>
    </row>
    <row r="12" spans="1:131" s="189" customFormat="1" ht="26.25" customHeight="1">
      <c r="A12" s="195">
        <v>6</v>
      </c>
      <c r="B12" s="984"/>
      <c r="C12" s="985"/>
      <c r="D12" s="985"/>
      <c r="E12" s="985"/>
      <c r="F12" s="985"/>
      <c r="G12" s="985"/>
      <c r="H12" s="985"/>
      <c r="I12" s="985"/>
      <c r="J12" s="985"/>
      <c r="K12" s="985"/>
      <c r="L12" s="985"/>
      <c r="M12" s="985"/>
      <c r="N12" s="985"/>
      <c r="O12" s="985"/>
      <c r="P12" s="986"/>
      <c r="Q12" s="998"/>
      <c r="R12" s="999"/>
      <c r="S12" s="999"/>
      <c r="T12" s="999"/>
      <c r="U12" s="999"/>
      <c r="V12" s="999"/>
      <c r="W12" s="999"/>
      <c r="X12" s="999"/>
      <c r="Y12" s="999"/>
      <c r="Z12" s="999"/>
      <c r="AA12" s="999"/>
      <c r="AB12" s="999"/>
      <c r="AC12" s="999"/>
      <c r="AD12" s="999"/>
      <c r="AE12" s="1000"/>
      <c r="AF12" s="989"/>
      <c r="AG12" s="990"/>
      <c r="AH12" s="990"/>
      <c r="AI12" s="990"/>
      <c r="AJ12" s="991"/>
      <c r="AK12" s="1039"/>
      <c r="AL12" s="1040"/>
      <c r="AM12" s="1040"/>
      <c r="AN12" s="1040"/>
      <c r="AO12" s="1040"/>
      <c r="AP12" s="1040"/>
      <c r="AQ12" s="1040"/>
      <c r="AR12" s="1040"/>
      <c r="AS12" s="1040"/>
      <c r="AT12" s="1040"/>
      <c r="AU12" s="1034"/>
      <c r="AV12" s="1034"/>
      <c r="AW12" s="1034"/>
      <c r="AX12" s="1034"/>
      <c r="AY12" s="1035"/>
      <c r="AZ12" s="186"/>
      <c r="BA12" s="186"/>
      <c r="BB12" s="186"/>
      <c r="BC12" s="186"/>
      <c r="BD12" s="186"/>
      <c r="BE12" s="187"/>
      <c r="BF12" s="187"/>
      <c r="BG12" s="187"/>
      <c r="BH12" s="187"/>
      <c r="BI12" s="187"/>
      <c r="BJ12" s="187"/>
      <c r="BK12" s="187"/>
      <c r="BL12" s="187"/>
      <c r="BM12" s="187"/>
      <c r="BN12" s="187"/>
      <c r="BO12" s="187"/>
      <c r="BP12" s="187"/>
      <c r="BQ12" s="196">
        <v>6</v>
      </c>
      <c r="BR12" s="197"/>
      <c r="BS12" s="973"/>
      <c r="BT12" s="974"/>
      <c r="BU12" s="974"/>
      <c r="BV12" s="974"/>
      <c r="BW12" s="974"/>
      <c r="BX12" s="974"/>
      <c r="BY12" s="974"/>
      <c r="BZ12" s="974"/>
      <c r="CA12" s="974"/>
      <c r="CB12" s="974"/>
      <c r="CC12" s="974"/>
      <c r="CD12" s="974"/>
      <c r="CE12" s="974"/>
      <c r="CF12" s="974"/>
      <c r="CG12" s="975"/>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188"/>
    </row>
    <row r="13" spans="1:131" s="189" customFormat="1" ht="26.25" customHeight="1">
      <c r="A13" s="195">
        <v>7</v>
      </c>
      <c r="B13" s="984"/>
      <c r="C13" s="985"/>
      <c r="D13" s="985"/>
      <c r="E13" s="985"/>
      <c r="F13" s="985"/>
      <c r="G13" s="985"/>
      <c r="H13" s="985"/>
      <c r="I13" s="985"/>
      <c r="J13" s="985"/>
      <c r="K13" s="985"/>
      <c r="L13" s="985"/>
      <c r="M13" s="985"/>
      <c r="N13" s="985"/>
      <c r="O13" s="985"/>
      <c r="P13" s="986"/>
      <c r="Q13" s="998"/>
      <c r="R13" s="999"/>
      <c r="S13" s="999"/>
      <c r="T13" s="999"/>
      <c r="U13" s="999"/>
      <c r="V13" s="999"/>
      <c r="W13" s="999"/>
      <c r="X13" s="999"/>
      <c r="Y13" s="999"/>
      <c r="Z13" s="999"/>
      <c r="AA13" s="999"/>
      <c r="AB13" s="999"/>
      <c r="AC13" s="999"/>
      <c r="AD13" s="999"/>
      <c r="AE13" s="1000"/>
      <c r="AF13" s="989"/>
      <c r="AG13" s="990"/>
      <c r="AH13" s="990"/>
      <c r="AI13" s="990"/>
      <c r="AJ13" s="991"/>
      <c r="AK13" s="1039"/>
      <c r="AL13" s="1040"/>
      <c r="AM13" s="1040"/>
      <c r="AN13" s="1040"/>
      <c r="AO13" s="1040"/>
      <c r="AP13" s="1040"/>
      <c r="AQ13" s="1040"/>
      <c r="AR13" s="1040"/>
      <c r="AS13" s="1040"/>
      <c r="AT13" s="1040"/>
      <c r="AU13" s="1034"/>
      <c r="AV13" s="1034"/>
      <c r="AW13" s="1034"/>
      <c r="AX13" s="1034"/>
      <c r="AY13" s="1035"/>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188"/>
    </row>
    <row r="14" spans="1:131" s="189" customFormat="1" ht="26.25" customHeight="1">
      <c r="A14" s="195">
        <v>8</v>
      </c>
      <c r="B14" s="984"/>
      <c r="C14" s="985"/>
      <c r="D14" s="985"/>
      <c r="E14" s="985"/>
      <c r="F14" s="985"/>
      <c r="G14" s="985"/>
      <c r="H14" s="985"/>
      <c r="I14" s="985"/>
      <c r="J14" s="985"/>
      <c r="K14" s="985"/>
      <c r="L14" s="985"/>
      <c r="M14" s="985"/>
      <c r="N14" s="985"/>
      <c r="O14" s="985"/>
      <c r="P14" s="986"/>
      <c r="Q14" s="998"/>
      <c r="R14" s="999"/>
      <c r="S14" s="999"/>
      <c r="T14" s="999"/>
      <c r="U14" s="999"/>
      <c r="V14" s="999"/>
      <c r="W14" s="999"/>
      <c r="X14" s="999"/>
      <c r="Y14" s="999"/>
      <c r="Z14" s="999"/>
      <c r="AA14" s="999"/>
      <c r="AB14" s="999"/>
      <c r="AC14" s="999"/>
      <c r="AD14" s="999"/>
      <c r="AE14" s="1000"/>
      <c r="AF14" s="989"/>
      <c r="AG14" s="990"/>
      <c r="AH14" s="990"/>
      <c r="AI14" s="990"/>
      <c r="AJ14" s="991"/>
      <c r="AK14" s="1039"/>
      <c r="AL14" s="1040"/>
      <c r="AM14" s="1040"/>
      <c r="AN14" s="1040"/>
      <c r="AO14" s="1040"/>
      <c r="AP14" s="1040"/>
      <c r="AQ14" s="1040"/>
      <c r="AR14" s="1040"/>
      <c r="AS14" s="1040"/>
      <c r="AT14" s="1040"/>
      <c r="AU14" s="1034"/>
      <c r="AV14" s="1034"/>
      <c r="AW14" s="1034"/>
      <c r="AX14" s="1034"/>
      <c r="AY14" s="1035"/>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188"/>
    </row>
    <row r="15" spans="1:131" s="189" customFormat="1" ht="26.25" customHeight="1">
      <c r="A15" s="195">
        <v>9</v>
      </c>
      <c r="B15" s="984"/>
      <c r="C15" s="985"/>
      <c r="D15" s="985"/>
      <c r="E15" s="985"/>
      <c r="F15" s="985"/>
      <c r="G15" s="985"/>
      <c r="H15" s="985"/>
      <c r="I15" s="985"/>
      <c r="J15" s="985"/>
      <c r="K15" s="985"/>
      <c r="L15" s="985"/>
      <c r="M15" s="985"/>
      <c r="N15" s="985"/>
      <c r="O15" s="985"/>
      <c r="P15" s="986"/>
      <c r="Q15" s="998"/>
      <c r="R15" s="999"/>
      <c r="S15" s="999"/>
      <c r="T15" s="999"/>
      <c r="U15" s="999"/>
      <c r="V15" s="999"/>
      <c r="W15" s="999"/>
      <c r="X15" s="999"/>
      <c r="Y15" s="999"/>
      <c r="Z15" s="999"/>
      <c r="AA15" s="999"/>
      <c r="AB15" s="999"/>
      <c r="AC15" s="999"/>
      <c r="AD15" s="999"/>
      <c r="AE15" s="1000"/>
      <c r="AF15" s="989"/>
      <c r="AG15" s="990"/>
      <c r="AH15" s="990"/>
      <c r="AI15" s="990"/>
      <c r="AJ15" s="991"/>
      <c r="AK15" s="1039"/>
      <c r="AL15" s="1040"/>
      <c r="AM15" s="1040"/>
      <c r="AN15" s="1040"/>
      <c r="AO15" s="1040"/>
      <c r="AP15" s="1040"/>
      <c r="AQ15" s="1040"/>
      <c r="AR15" s="1040"/>
      <c r="AS15" s="1040"/>
      <c r="AT15" s="1040"/>
      <c r="AU15" s="1034"/>
      <c r="AV15" s="1034"/>
      <c r="AW15" s="1034"/>
      <c r="AX15" s="1034"/>
      <c r="AY15" s="1035"/>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188"/>
    </row>
    <row r="16" spans="1:131" s="189" customFormat="1" ht="26.25" customHeight="1">
      <c r="A16" s="195">
        <v>10</v>
      </c>
      <c r="B16" s="984"/>
      <c r="C16" s="985"/>
      <c r="D16" s="985"/>
      <c r="E16" s="985"/>
      <c r="F16" s="985"/>
      <c r="G16" s="985"/>
      <c r="H16" s="985"/>
      <c r="I16" s="985"/>
      <c r="J16" s="985"/>
      <c r="K16" s="985"/>
      <c r="L16" s="985"/>
      <c r="M16" s="985"/>
      <c r="N16" s="985"/>
      <c r="O16" s="985"/>
      <c r="P16" s="986"/>
      <c r="Q16" s="998"/>
      <c r="R16" s="999"/>
      <c r="S16" s="999"/>
      <c r="T16" s="999"/>
      <c r="U16" s="999"/>
      <c r="V16" s="999"/>
      <c r="W16" s="999"/>
      <c r="X16" s="999"/>
      <c r="Y16" s="999"/>
      <c r="Z16" s="999"/>
      <c r="AA16" s="999"/>
      <c r="AB16" s="999"/>
      <c r="AC16" s="999"/>
      <c r="AD16" s="999"/>
      <c r="AE16" s="1000"/>
      <c r="AF16" s="989"/>
      <c r="AG16" s="990"/>
      <c r="AH16" s="990"/>
      <c r="AI16" s="990"/>
      <c r="AJ16" s="991"/>
      <c r="AK16" s="1039"/>
      <c r="AL16" s="1040"/>
      <c r="AM16" s="1040"/>
      <c r="AN16" s="1040"/>
      <c r="AO16" s="1040"/>
      <c r="AP16" s="1040"/>
      <c r="AQ16" s="1040"/>
      <c r="AR16" s="1040"/>
      <c r="AS16" s="1040"/>
      <c r="AT16" s="1040"/>
      <c r="AU16" s="1034"/>
      <c r="AV16" s="1034"/>
      <c r="AW16" s="1034"/>
      <c r="AX16" s="1034"/>
      <c r="AY16" s="1035"/>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188"/>
    </row>
    <row r="17" spans="1:131" s="189" customFormat="1" ht="26.25" customHeight="1">
      <c r="A17" s="195">
        <v>11</v>
      </c>
      <c r="B17" s="984"/>
      <c r="C17" s="985"/>
      <c r="D17" s="985"/>
      <c r="E17" s="985"/>
      <c r="F17" s="985"/>
      <c r="G17" s="985"/>
      <c r="H17" s="985"/>
      <c r="I17" s="985"/>
      <c r="J17" s="985"/>
      <c r="K17" s="985"/>
      <c r="L17" s="985"/>
      <c r="M17" s="985"/>
      <c r="N17" s="985"/>
      <c r="O17" s="985"/>
      <c r="P17" s="986"/>
      <c r="Q17" s="998"/>
      <c r="R17" s="999"/>
      <c r="S17" s="999"/>
      <c r="T17" s="999"/>
      <c r="U17" s="999"/>
      <c r="V17" s="999"/>
      <c r="W17" s="999"/>
      <c r="X17" s="999"/>
      <c r="Y17" s="999"/>
      <c r="Z17" s="999"/>
      <c r="AA17" s="999"/>
      <c r="AB17" s="999"/>
      <c r="AC17" s="999"/>
      <c r="AD17" s="999"/>
      <c r="AE17" s="1000"/>
      <c r="AF17" s="989"/>
      <c r="AG17" s="990"/>
      <c r="AH17" s="990"/>
      <c r="AI17" s="990"/>
      <c r="AJ17" s="991"/>
      <c r="AK17" s="1039"/>
      <c r="AL17" s="1040"/>
      <c r="AM17" s="1040"/>
      <c r="AN17" s="1040"/>
      <c r="AO17" s="1040"/>
      <c r="AP17" s="1040"/>
      <c r="AQ17" s="1040"/>
      <c r="AR17" s="1040"/>
      <c r="AS17" s="1040"/>
      <c r="AT17" s="1040"/>
      <c r="AU17" s="1034"/>
      <c r="AV17" s="1034"/>
      <c r="AW17" s="1034"/>
      <c r="AX17" s="1034"/>
      <c r="AY17" s="1035"/>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188"/>
    </row>
    <row r="18" spans="1:131" s="189" customFormat="1" ht="26.25" customHeight="1">
      <c r="A18" s="195">
        <v>12</v>
      </c>
      <c r="B18" s="984"/>
      <c r="C18" s="985"/>
      <c r="D18" s="985"/>
      <c r="E18" s="985"/>
      <c r="F18" s="985"/>
      <c r="G18" s="985"/>
      <c r="H18" s="985"/>
      <c r="I18" s="985"/>
      <c r="J18" s="985"/>
      <c r="K18" s="985"/>
      <c r="L18" s="985"/>
      <c r="M18" s="985"/>
      <c r="N18" s="985"/>
      <c r="O18" s="985"/>
      <c r="P18" s="986"/>
      <c r="Q18" s="998"/>
      <c r="R18" s="999"/>
      <c r="S18" s="999"/>
      <c r="T18" s="999"/>
      <c r="U18" s="999"/>
      <c r="V18" s="999"/>
      <c r="W18" s="999"/>
      <c r="X18" s="999"/>
      <c r="Y18" s="999"/>
      <c r="Z18" s="999"/>
      <c r="AA18" s="999"/>
      <c r="AB18" s="999"/>
      <c r="AC18" s="999"/>
      <c r="AD18" s="999"/>
      <c r="AE18" s="1000"/>
      <c r="AF18" s="989"/>
      <c r="AG18" s="990"/>
      <c r="AH18" s="990"/>
      <c r="AI18" s="990"/>
      <c r="AJ18" s="991"/>
      <c r="AK18" s="1039"/>
      <c r="AL18" s="1040"/>
      <c r="AM18" s="1040"/>
      <c r="AN18" s="1040"/>
      <c r="AO18" s="1040"/>
      <c r="AP18" s="1040"/>
      <c r="AQ18" s="1040"/>
      <c r="AR18" s="1040"/>
      <c r="AS18" s="1040"/>
      <c r="AT18" s="1040"/>
      <c r="AU18" s="1034"/>
      <c r="AV18" s="1034"/>
      <c r="AW18" s="1034"/>
      <c r="AX18" s="1034"/>
      <c r="AY18" s="1035"/>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188"/>
    </row>
    <row r="19" spans="1:131" s="189" customFormat="1" ht="26.25" customHeight="1">
      <c r="A19" s="195">
        <v>13</v>
      </c>
      <c r="B19" s="984"/>
      <c r="C19" s="985"/>
      <c r="D19" s="985"/>
      <c r="E19" s="985"/>
      <c r="F19" s="985"/>
      <c r="G19" s="985"/>
      <c r="H19" s="985"/>
      <c r="I19" s="985"/>
      <c r="J19" s="985"/>
      <c r="K19" s="985"/>
      <c r="L19" s="985"/>
      <c r="M19" s="985"/>
      <c r="N19" s="985"/>
      <c r="O19" s="985"/>
      <c r="P19" s="986"/>
      <c r="Q19" s="998"/>
      <c r="R19" s="999"/>
      <c r="S19" s="999"/>
      <c r="T19" s="999"/>
      <c r="U19" s="999"/>
      <c r="V19" s="999"/>
      <c r="W19" s="999"/>
      <c r="X19" s="999"/>
      <c r="Y19" s="999"/>
      <c r="Z19" s="999"/>
      <c r="AA19" s="999"/>
      <c r="AB19" s="999"/>
      <c r="AC19" s="999"/>
      <c r="AD19" s="999"/>
      <c r="AE19" s="1000"/>
      <c r="AF19" s="989"/>
      <c r="AG19" s="990"/>
      <c r="AH19" s="990"/>
      <c r="AI19" s="990"/>
      <c r="AJ19" s="991"/>
      <c r="AK19" s="1039"/>
      <c r="AL19" s="1040"/>
      <c r="AM19" s="1040"/>
      <c r="AN19" s="1040"/>
      <c r="AO19" s="1040"/>
      <c r="AP19" s="1040"/>
      <c r="AQ19" s="1040"/>
      <c r="AR19" s="1040"/>
      <c r="AS19" s="1040"/>
      <c r="AT19" s="1040"/>
      <c r="AU19" s="1034"/>
      <c r="AV19" s="1034"/>
      <c r="AW19" s="1034"/>
      <c r="AX19" s="1034"/>
      <c r="AY19" s="1035"/>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188"/>
    </row>
    <row r="20" spans="1:131" s="189" customFormat="1" ht="26.25" customHeight="1">
      <c r="A20" s="195">
        <v>14</v>
      </c>
      <c r="B20" s="984"/>
      <c r="C20" s="985"/>
      <c r="D20" s="985"/>
      <c r="E20" s="985"/>
      <c r="F20" s="985"/>
      <c r="G20" s="985"/>
      <c r="H20" s="985"/>
      <c r="I20" s="985"/>
      <c r="J20" s="985"/>
      <c r="K20" s="985"/>
      <c r="L20" s="985"/>
      <c r="M20" s="985"/>
      <c r="N20" s="985"/>
      <c r="O20" s="985"/>
      <c r="P20" s="986"/>
      <c r="Q20" s="998"/>
      <c r="R20" s="999"/>
      <c r="S20" s="999"/>
      <c r="T20" s="999"/>
      <c r="U20" s="999"/>
      <c r="V20" s="999"/>
      <c r="W20" s="999"/>
      <c r="X20" s="999"/>
      <c r="Y20" s="999"/>
      <c r="Z20" s="999"/>
      <c r="AA20" s="999"/>
      <c r="AB20" s="999"/>
      <c r="AC20" s="999"/>
      <c r="AD20" s="999"/>
      <c r="AE20" s="1000"/>
      <c r="AF20" s="989"/>
      <c r="AG20" s="990"/>
      <c r="AH20" s="990"/>
      <c r="AI20" s="990"/>
      <c r="AJ20" s="991"/>
      <c r="AK20" s="1039"/>
      <c r="AL20" s="1040"/>
      <c r="AM20" s="1040"/>
      <c r="AN20" s="1040"/>
      <c r="AO20" s="1040"/>
      <c r="AP20" s="1040"/>
      <c r="AQ20" s="1040"/>
      <c r="AR20" s="1040"/>
      <c r="AS20" s="1040"/>
      <c r="AT20" s="1040"/>
      <c r="AU20" s="1034"/>
      <c r="AV20" s="1034"/>
      <c r="AW20" s="1034"/>
      <c r="AX20" s="1034"/>
      <c r="AY20" s="1035"/>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c r="A21" s="195">
        <v>15</v>
      </c>
      <c r="B21" s="984"/>
      <c r="C21" s="985"/>
      <c r="D21" s="985"/>
      <c r="E21" s="985"/>
      <c r="F21" s="985"/>
      <c r="G21" s="985"/>
      <c r="H21" s="985"/>
      <c r="I21" s="985"/>
      <c r="J21" s="985"/>
      <c r="K21" s="985"/>
      <c r="L21" s="985"/>
      <c r="M21" s="985"/>
      <c r="N21" s="985"/>
      <c r="O21" s="985"/>
      <c r="P21" s="986"/>
      <c r="Q21" s="998"/>
      <c r="R21" s="999"/>
      <c r="S21" s="999"/>
      <c r="T21" s="999"/>
      <c r="U21" s="999"/>
      <c r="V21" s="999"/>
      <c r="W21" s="999"/>
      <c r="X21" s="999"/>
      <c r="Y21" s="999"/>
      <c r="Z21" s="999"/>
      <c r="AA21" s="999"/>
      <c r="AB21" s="999"/>
      <c r="AC21" s="999"/>
      <c r="AD21" s="999"/>
      <c r="AE21" s="1000"/>
      <c r="AF21" s="989"/>
      <c r="AG21" s="990"/>
      <c r="AH21" s="990"/>
      <c r="AI21" s="990"/>
      <c r="AJ21" s="991"/>
      <c r="AK21" s="1039"/>
      <c r="AL21" s="1040"/>
      <c r="AM21" s="1040"/>
      <c r="AN21" s="1040"/>
      <c r="AO21" s="1040"/>
      <c r="AP21" s="1040"/>
      <c r="AQ21" s="1040"/>
      <c r="AR21" s="1040"/>
      <c r="AS21" s="1040"/>
      <c r="AT21" s="1040"/>
      <c r="AU21" s="1034"/>
      <c r="AV21" s="1034"/>
      <c r="AW21" s="1034"/>
      <c r="AX21" s="1034"/>
      <c r="AY21" s="1035"/>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c r="A22" s="195">
        <v>16</v>
      </c>
      <c r="B22" s="984"/>
      <c r="C22" s="985"/>
      <c r="D22" s="985"/>
      <c r="E22" s="985"/>
      <c r="F22" s="985"/>
      <c r="G22" s="985"/>
      <c r="H22" s="985"/>
      <c r="I22" s="985"/>
      <c r="J22" s="985"/>
      <c r="K22" s="985"/>
      <c r="L22" s="985"/>
      <c r="M22" s="985"/>
      <c r="N22" s="985"/>
      <c r="O22" s="985"/>
      <c r="P22" s="986"/>
      <c r="Q22" s="1029"/>
      <c r="R22" s="1030"/>
      <c r="S22" s="1030"/>
      <c r="T22" s="1030"/>
      <c r="U22" s="1030"/>
      <c r="V22" s="1030"/>
      <c r="W22" s="1030"/>
      <c r="X22" s="1030"/>
      <c r="Y22" s="1030"/>
      <c r="Z22" s="1030"/>
      <c r="AA22" s="1030"/>
      <c r="AB22" s="1030"/>
      <c r="AC22" s="1030"/>
      <c r="AD22" s="1030"/>
      <c r="AE22" s="1031"/>
      <c r="AF22" s="989"/>
      <c r="AG22" s="990"/>
      <c r="AH22" s="990"/>
      <c r="AI22" s="990"/>
      <c r="AJ22" s="991"/>
      <c r="AK22" s="1041"/>
      <c r="AL22" s="1036"/>
      <c r="AM22" s="1036"/>
      <c r="AN22" s="1036"/>
      <c r="AO22" s="1036"/>
      <c r="AP22" s="1036"/>
      <c r="AQ22" s="1036"/>
      <c r="AR22" s="1036"/>
      <c r="AS22" s="1036"/>
      <c r="AT22" s="1036"/>
      <c r="AU22" s="1037"/>
      <c r="AV22" s="1037"/>
      <c r="AW22" s="1037"/>
      <c r="AX22" s="1037"/>
      <c r="AY22" s="1038"/>
      <c r="AZ22" s="982" t="s">
        <v>453</v>
      </c>
      <c r="BA22" s="982"/>
      <c r="BB22" s="982"/>
      <c r="BC22" s="982"/>
      <c r="BD22" s="983"/>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c r="A23" s="198" t="s">
        <v>454</v>
      </c>
      <c r="B23" s="899" t="s">
        <v>455</v>
      </c>
      <c r="C23" s="900"/>
      <c r="D23" s="900"/>
      <c r="E23" s="900"/>
      <c r="F23" s="900"/>
      <c r="G23" s="900"/>
      <c r="H23" s="900"/>
      <c r="I23" s="900"/>
      <c r="J23" s="900"/>
      <c r="K23" s="900"/>
      <c r="L23" s="900"/>
      <c r="M23" s="900"/>
      <c r="N23" s="900"/>
      <c r="O23" s="900"/>
      <c r="P23" s="901"/>
      <c r="Q23" s="1022"/>
      <c r="R23" s="1023"/>
      <c r="S23" s="1023"/>
      <c r="T23" s="1023"/>
      <c r="U23" s="1023"/>
      <c r="V23" s="1023"/>
      <c r="W23" s="1023"/>
      <c r="X23" s="1023"/>
      <c r="Y23" s="1023"/>
      <c r="Z23" s="1023"/>
      <c r="AA23" s="1023"/>
      <c r="AB23" s="1023"/>
      <c r="AC23" s="1023"/>
      <c r="AD23" s="1023"/>
      <c r="AE23" s="1024"/>
      <c r="AF23" s="1025">
        <v>311</v>
      </c>
      <c r="AG23" s="1023"/>
      <c r="AH23" s="1023"/>
      <c r="AI23" s="1023"/>
      <c r="AJ23" s="1026"/>
      <c r="AK23" s="1027"/>
      <c r="AL23" s="1028"/>
      <c r="AM23" s="1028"/>
      <c r="AN23" s="1028"/>
      <c r="AO23" s="1028"/>
      <c r="AP23" s="1023"/>
      <c r="AQ23" s="1023"/>
      <c r="AR23" s="1023"/>
      <c r="AS23" s="1023"/>
      <c r="AT23" s="1023"/>
      <c r="AU23" s="1032"/>
      <c r="AV23" s="1032"/>
      <c r="AW23" s="1032"/>
      <c r="AX23" s="1032"/>
      <c r="AY23" s="1033"/>
      <c r="AZ23" s="1018" t="s">
        <v>456</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c r="A24" s="1021" t="s">
        <v>457</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c r="A25" s="1013" t="s">
        <v>458</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c r="A26" s="947" t="s">
        <v>435</v>
      </c>
      <c r="B26" s="948"/>
      <c r="C26" s="948"/>
      <c r="D26" s="948"/>
      <c r="E26" s="948"/>
      <c r="F26" s="948"/>
      <c r="G26" s="948"/>
      <c r="H26" s="948"/>
      <c r="I26" s="948"/>
      <c r="J26" s="948"/>
      <c r="K26" s="948"/>
      <c r="L26" s="948"/>
      <c r="M26" s="948"/>
      <c r="N26" s="948"/>
      <c r="O26" s="948"/>
      <c r="P26" s="949"/>
      <c r="Q26" s="953" t="s">
        <v>459</v>
      </c>
      <c r="R26" s="954"/>
      <c r="S26" s="954"/>
      <c r="T26" s="954"/>
      <c r="U26" s="955"/>
      <c r="V26" s="953" t="s">
        <v>460</v>
      </c>
      <c r="W26" s="954"/>
      <c r="X26" s="954"/>
      <c r="Y26" s="954"/>
      <c r="Z26" s="955"/>
      <c r="AA26" s="953" t="s">
        <v>461</v>
      </c>
      <c r="AB26" s="954"/>
      <c r="AC26" s="954"/>
      <c r="AD26" s="954"/>
      <c r="AE26" s="954"/>
      <c r="AF26" s="1014" t="s">
        <v>462</v>
      </c>
      <c r="AG26" s="961"/>
      <c r="AH26" s="961"/>
      <c r="AI26" s="961"/>
      <c r="AJ26" s="1015"/>
      <c r="AK26" s="954" t="s">
        <v>463</v>
      </c>
      <c r="AL26" s="954"/>
      <c r="AM26" s="954"/>
      <c r="AN26" s="954"/>
      <c r="AO26" s="955"/>
      <c r="AP26" s="953" t="s">
        <v>464</v>
      </c>
      <c r="AQ26" s="954"/>
      <c r="AR26" s="954"/>
      <c r="AS26" s="954"/>
      <c r="AT26" s="955"/>
      <c r="AU26" s="953" t="s">
        <v>465</v>
      </c>
      <c r="AV26" s="954"/>
      <c r="AW26" s="954"/>
      <c r="AX26" s="954"/>
      <c r="AY26" s="955"/>
      <c r="AZ26" s="953" t="s">
        <v>466</v>
      </c>
      <c r="BA26" s="954"/>
      <c r="BB26" s="954"/>
      <c r="BC26" s="954"/>
      <c r="BD26" s="955"/>
      <c r="BE26" s="953" t="s">
        <v>442</v>
      </c>
      <c r="BF26" s="954"/>
      <c r="BG26" s="954"/>
      <c r="BH26" s="954"/>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1016"/>
      <c r="AG27" s="964"/>
      <c r="AH27" s="964"/>
      <c r="AI27" s="964"/>
      <c r="AJ27" s="1017"/>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c r="A28" s="200">
        <v>1</v>
      </c>
      <c r="B28" s="1001" t="s">
        <v>467</v>
      </c>
      <c r="C28" s="1002"/>
      <c r="D28" s="1002"/>
      <c r="E28" s="1002"/>
      <c r="F28" s="1002"/>
      <c r="G28" s="1002"/>
      <c r="H28" s="1002"/>
      <c r="I28" s="1002"/>
      <c r="J28" s="1002"/>
      <c r="K28" s="1002"/>
      <c r="L28" s="1002"/>
      <c r="M28" s="1002"/>
      <c r="N28" s="1002"/>
      <c r="O28" s="1002"/>
      <c r="P28" s="1003"/>
      <c r="Q28" s="1004"/>
      <c r="R28" s="1005"/>
      <c r="S28" s="1005"/>
      <c r="T28" s="1005"/>
      <c r="U28" s="1005"/>
      <c r="V28" s="1005"/>
      <c r="W28" s="1005"/>
      <c r="X28" s="1005"/>
      <c r="Y28" s="1005"/>
      <c r="Z28" s="1005"/>
      <c r="AA28" s="1005"/>
      <c r="AB28" s="1005"/>
      <c r="AC28" s="1005"/>
      <c r="AD28" s="1005"/>
      <c r="AE28" s="1006"/>
      <c r="AF28" s="1009">
        <v>66</v>
      </c>
      <c r="AG28" s="1005"/>
      <c r="AH28" s="1005"/>
      <c r="AI28" s="1005"/>
      <c r="AJ28" s="1010"/>
      <c r="AK28" s="1007"/>
      <c r="AL28" s="1008"/>
      <c r="AM28" s="1008"/>
      <c r="AN28" s="1008"/>
      <c r="AO28" s="1008"/>
      <c r="AP28" s="1008"/>
      <c r="AQ28" s="1008"/>
      <c r="AR28" s="1008"/>
      <c r="AS28" s="1008"/>
      <c r="AT28" s="1008"/>
      <c r="AU28" s="1008"/>
      <c r="AV28" s="1008"/>
      <c r="AW28" s="1008"/>
      <c r="AX28" s="1008"/>
      <c r="AY28" s="1008"/>
      <c r="AZ28" s="1008"/>
      <c r="BA28" s="1008"/>
      <c r="BB28" s="1008"/>
      <c r="BC28" s="1008"/>
      <c r="BD28" s="1008"/>
      <c r="BE28" s="1011"/>
      <c r="BF28" s="1011"/>
      <c r="BG28" s="1011"/>
      <c r="BH28" s="1011"/>
      <c r="BI28" s="1012"/>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c r="A29" s="200">
        <v>2</v>
      </c>
      <c r="B29" s="984" t="s">
        <v>468</v>
      </c>
      <c r="C29" s="985"/>
      <c r="D29" s="985"/>
      <c r="E29" s="985"/>
      <c r="F29" s="985"/>
      <c r="G29" s="985"/>
      <c r="H29" s="985"/>
      <c r="I29" s="985"/>
      <c r="J29" s="985"/>
      <c r="K29" s="985"/>
      <c r="L29" s="985"/>
      <c r="M29" s="985"/>
      <c r="N29" s="985"/>
      <c r="O29" s="985"/>
      <c r="P29" s="986"/>
      <c r="Q29" s="998"/>
      <c r="R29" s="999"/>
      <c r="S29" s="999"/>
      <c r="T29" s="999"/>
      <c r="U29" s="999"/>
      <c r="V29" s="999"/>
      <c r="W29" s="999"/>
      <c r="X29" s="999"/>
      <c r="Y29" s="999"/>
      <c r="Z29" s="999"/>
      <c r="AA29" s="999"/>
      <c r="AB29" s="999"/>
      <c r="AC29" s="999"/>
      <c r="AD29" s="999"/>
      <c r="AE29" s="1000"/>
      <c r="AF29" s="989">
        <v>5</v>
      </c>
      <c r="AG29" s="990"/>
      <c r="AH29" s="990"/>
      <c r="AI29" s="990"/>
      <c r="AJ29" s="991"/>
      <c r="AK29" s="923"/>
      <c r="AL29" s="905"/>
      <c r="AM29" s="905"/>
      <c r="AN29" s="905"/>
      <c r="AO29" s="905"/>
      <c r="AP29" s="905"/>
      <c r="AQ29" s="905"/>
      <c r="AR29" s="905"/>
      <c r="AS29" s="905"/>
      <c r="AT29" s="905"/>
      <c r="AU29" s="905"/>
      <c r="AV29" s="905"/>
      <c r="AW29" s="905"/>
      <c r="AX29" s="905"/>
      <c r="AY29" s="905"/>
      <c r="AZ29" s="905"/>
      <c r="BA29" s="905"/>
      <c r="BB29" s="905"/>
      <c r="BC29" s="905"/>
      <c r="BD29" s="905"/>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c r="A30" s="200">
        <v>3</v>
      </c>
      <c r="B30" s="984" t="s">
        <v>469</v>
      </c>
      <c r="C30" s="985"/>
      <c r="D30" s="985"/>
      <c r="E30" s="985"/>
      <c r="F30" s="985"/>
      <c r="G30" s="985"/>
      <c r="H30" s="985"/>
      <c r="I30" s="985"/>
      <c r="J30" s="985"/>
      <c r="K30" s="985"/>
      <c r="L30" s="985"/>
      <c r="M30" s="985"/>
      <c r="N30" s="985"/>
      <c r="O30" s="985"/>
      <c r="P30" s="986"/>
      <c r="Q30" s="998"/>
      <c r="R30" s="999"/>
      <c r="S30" s="999"/>
      <c r="T30" s="999"/>
      <c r="U30" s="999"/>
      <c r="V30" s="999"/>
      <c r="W30" s="999"/>
      <c r="X30" s="999"/>
      <c r="Y30" s="999"/>
      <c r="Z30" s="999"/>
      <c r="AA30" s="999"/>
      <c r="AB30" s="999"/>
      <c r="AC30" s="999"/>
      <c r="AD30" s="999"/>
      <c r="AE30" s="1000"/>
      <c r="AF30" s="989">
        <v>0</v>
      </c>
      <c r="AG30" s="990"/>
      <c r="AH30" s="990"/>
      <c r="AI30" s="990"/>
      <c r="AJ30" s="991"/>
      <c r="AK30" s="923"/>
      <c r="AL30" s="905"/>
      <c r="AM30" s="905"/>
      <c r="AN30" s="905"/>
      <c r="AO30" s="905"/>
      <c r="AP30" s="905"/>
      <c r="AQ30" s="905"/>
      <c r="AR30" s="905"/>
      <c r="AS30" s="905"/>
      <c r="AT30" s="905"/>
      <c r="AU30" s="905"/>
      <c r="AV30" s="905"/>
      <c r="AW30" s="905"/>
      <c r="AX30" s="905"/>
      <c r="AY30" s="905"/>
      <c r="AZ30" s="905"/>
      <c r="BA30" s="905"/>
      <c r="BB30" s="905"/>
      <c r="BC30" s="905"/>
      <c r="BD30" s="905"/>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c r="A31" s="200">
        <v>4</v>
      </c>
      <c r="B31" s="984" t="s">
        <v>470</v>
      </c>
      <c r="C31" s="985"/>
      <c r="D31" s="985"/>
      <c r="E31" s="985"/>
      <c r="F31" s="985"/>
      <c r="G31" s="985"/>
      <c r="H31" s="985"/>
      <c r="I31" s="985"/>
      <c r="J31" s="985"/>
      <c r="K31" s="985"/>
      <c r="L31" s="985"/>
      <c r="M31" s="985"/>
      <c r="N31" s="985"/>
      <c r="O31" s="985"/>
      <c r="P31" s="986"/>
      <c r="Q31" s="998"/>
      <c r="R31" s="999"/>
      <c r="S31" s="999"/>
      <c r="T31" s="999"/>
      <c r="U31" s="999"/>
      <c r="V31" s="999"/>
      <c r="W31" s="999"/>
      <c r="X31" s="999"/>
      <c r="Y31" s="999"/>
      <c r="Z31" s="999"/>
      <c r="AA31" s="999"/>
      <c r="AB31" s="999"/>
      <c r="AC31" s="999"/>
      <c r="AD31" s="999"/>
      <c r="AE31" s="1000"/>
      <c r="AF31" s="989">
        <v>354</v>
      </c>
      <c r="AG31" s="990"/>
      <c r="AH31" s="990"/>
      <c r="AI31" s="990"/>
      <c r="AJ31" s="991"/>
      <c r="AK31" s="923"/>
      <c r="AL31" s="905"/>
      <c r="AM31" s="905"/>
      <c r="AN31" s="905"/>
      <c r="AO31" s="905"/>
      <c r="AP31" s="905"/>
      <c r="AQ31" s="905"/>
      <c r="AR31" s="905"/>
      <c r="AS31" s="905"/>
      <c r="AT31" s="905"/>
      <c r="AU31" s="905"/>
      <c r="AV31" s="905"/>
      <c r="AW31" s="905"/>
      <c r="AX31" s="905"/>
      <c r="AY31" s="905"/>
      <c r="AZ31" s="905"/>
      <c r="BA31" s="905"/>
      <c r="BB31" s="905"/>
      <c r="BC31" s="905"/>
      <c r="BD31" s="905"/>
      <c r="BE31" s="992" t="s">
        <v>471</v>
      </c>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c r="A32" s="200">
        <v>5</v>
      </c>
      <c r="B32" s="984" t="s">
        <v>472</v>
      </c>
      <c r="C32" s="985"/>
      <c r="D32" s="985"/>
      <c r="E32" s="985"/>
      <c r="F32" s="985"/>
      <c r="G32" s="985"/>
      <c r="H32" s="985"/>
      <c r="I32" s="985"/>
      <c r="J32" s="985"/>
      <c r="K32" s="985"/>
      <c r="L32" s="985"/>
      <c r="M32" s="985"/>
      <c r="N32" s="985"/>
      <c r="O32" s="985"/>
      <c r="P32" s="986"/>
      <c r="Q32" s="998"/>
      <c r="R32" s="999"/>
      <c r="S32" s="999"/>
      <c r="T32" s="999"/>
      <c r="U32" s="999"/>
      <c r="V32" s="999"/>
      <c r="W32" s="999"/>
      <c r="X32" s="999"/>
      <c r="Y32" s="999"/>
      <c r="Z32" s="999"/>
      <c r="AA32" s="999"/>
      <c r="AB32" s="999"/>
      <c r="AC32" s="999"/>
      <c r="AD32" s="999"/>
      <c r="AE32" s="1000"/>
      <c r="AF32" s="989">
        <v>179</v>
      </c>
      <c r="AG32" s="990"/>
      <c r="AH32" s="990"/>
      <c r="AI32" s="990"/>
      <c r="AJ32" s="991"/>
      <c r="AK32" s="923"/>
      <c r="AL32" s="905"/>
      <c r="AM32" s="905"/>
      <c r="AN32" s="905"/>
      <c r="AO32" s="905"/>
      <c r="AP32" s="905"/>
      <c r="AQ32" s="905"/>
      <c r="AR32" s="905"/>
      <c r="AS32" s="905"/>
      <c r="AT32" s="905"/>
      <c r="AU32" s="905"/>
      <c r="AV32" s="905"/>
      <c r="AW32" s="905"/>
      <c r="AX32" s="905"/>
      <c r="AY32" s="905"/>
      <c r="AZ32" s="905"/>
      <c r="BA32" s="905"/>
      <c r="BB32" s="905"/>
      <c r="BC32" s="905"/>
      <c r="BD32" s="905"/>
      <c r="BE32" s="992" t="s">
        <v>471</v>
      </c>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c r="A33" s="200">
        <v>6</v>
      </c>
      <c r="B33" s="984" t="s">
        <v>473</v>
      </c>
      <c r="C33" s="985"/>
      <c r="D33" s="985"/>
      <c r="E33" s="985"/>
      <c r="F33" s="985"/>
      <c r="G33" s="985"/>
      <c r="H33" s="985"/>
      <c r="I33" s="985"/>
      <c r="J33" s="985"/>
      <c r="K33" s="985"/>
      <c r="L33" s="985"/>
      <c r="M33" s="985"/>
      <c r="N33" s="985"/>
      <c r="O33" s="985"/>
      <c r="P33" s="986"/>
      <c r="Q33" s="998"/>
      <c r="R33" s="999"/>
      <c r="S33" s="999"/>
      <c r="T33" s="999"/>
      <c r="U33" s="999"/>
      <c r="V33" s="999"/>
      <c r="W33" s="999"/>
      <c r="X33" s="999"/>
      <c r="Y33" s="999"/>
      <c r="Z33" s="999"/>
      <c r="AA33" s="999"/>
      <c r="AB33" s="999"/>
      <c r="AC33" s="999"/>
      <c r="AD33" s="999"/>
      <c r="AE33" s="1000"/>
      <c r="AF33" s="989">
        <v>40</v>
      </c>
      <c r="AG33" s="990"/>
      <c r="AH33" s="990"/>
      <c r="AI33" s="990"/>
      <c r="AJ33" s="991"/>
      <c r="AK33" s="923"/>
      <c r="AL33" s="905"/>
      <c r="AM33" s="905"/>
      <c r="AN33" s="905"/>
      <c r="AO33" s="905"/>
      <c r="AP33" s="905"/>
      <c r="AQ33" s="905"/>
      <c r="AR33" s="905"/>
      <c r="AS33" s="905"/>
      <c r="AT33" s="905"/>
      <c r="AU33" s="905"/>
      <c r="AV33" s="905"/>
      <c r="AW33" s="905"/>
      <c r="AX33" s="905"/>
      <c r="AY33" s="905"/>
      <c r="AZ33" s="905"/>
      <c r="BA33" s="905"/>
      <c r="BB33" s="905"/>
      <c r="BC33" s="905"/>
      <c r="BD33" s="905"/>
      <c r="BE33" s="992" t="s">
        <v>474</v>
      </c>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c r="A34" s="200">
        <v>7</v>
      </c>
      <c r="B34" s="984"/>
      <c r="C34" s="985"/>
      <c r="D34" s="985"/>
      <c r="E34" s="985"/>
      <c r="F34" s="985"/>
      <c r="G34" s="985"/>
      <c r="H34" s="985"/>
      <c r="I34" s="985"/>
      <c r="J34" s="985"/>
      <c r="K34" s="985"/>
      <c r="L34" s="985"/>
      <c r="M34" s="985"/>
      <c r="N34" s="985"/>
      <c r="O34" s="985"/>
      <c r="P34" s="986"/>
      <c r="Q34" s="998"/>
      <c r="R34" s="999"/>
      <c r="S34" s="999"/>
      <c r="T34" s="999"/>
      <c r="U34" s="999"/>
      <c r="V34" s="999"/>
      <c r="W34" s="999"/>
      <c r="X34" s="999"/>
      <c r="Y34" s="999"/>
      <c r="Z34" s="999"/>
      <c r="AA34" s="999"/>
      <c r="AB34" s="999"/>
      <c r="AC34" s="999"/>
      <c r="AD34" s="999"/>
      <c r="AE34" s="1000"/>
      <c r="AF34" s="989"/>
      <c r="AG34" s="990"/>
      <c r="AH34" s="990"/>
      <c r="AI34" s="990"/>
      <c r="AJ34" s="991"/>
      <c r="AK34" s="923"/>
      <c r="AL34" s="905"/>
      <c r="AM34" s="905"/>
      <c r="AN34" s="905"/>
      <c r="AO34" s="905"/>
      <c r="AP34" s="905"/>
      <c r="AQ34" s="905"/>
      <c r="AR34" s="905"/>
      <c r="AS34" s="905"/>
      <c r="AT34" s="905"/>
      <c r="AU34" s="905"/>
      <c r="AV34" s="905"/>
      <c r="AW34" s="905"/>
      <c r="AX34" s="905"/>
      <c r="AY34" s="905"/>
      <c r="AZ34" s="905"/>
      <c r="BA34" s="905"/>
      <c r="BB34" s="905"/>
      <c r="BC34" s="905"/>
      <c r="BD34" s="905"/>
      <c r="BE34" s="992"/>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c r="A35" s="200">
        <v>8</v>
      </c>
      <c r="B35" s="984"/>
      <c r="C35" s="985"/>
      <c r="D35" s="985"/>
      <c r="E35" s="985"/>
      <c r="F35" s="985"/>
      <c r="G35" s="985"/>
      <c r="H35" s="985"/>
      <c r="I35" s="985"/>
      <c r="J35" s="985"/>
      <c r="K35" s="985"/>
      <c r="L35" s="985"/>
      <c r="M35" s="985"/>
      <c r="N35" s="985"/>
      <c r="O35" s="985"/>
      <c r="P35" s="986"/>
      <c r="Q35" s="998"/>
      <c r="R35" s="999"/>
      <c r="S35" s="999"/>
      <c r="T35" s="999"/>
      <c r="U35" s="999"/>
      <c r="V35" s="999"/>
      <c r="W35" s="999"/>
      <c r="X35" s="999"/>
      <c r="Y35" s="999"/>
      <c r="Z35" s="999"/>
      <c r="AA35" s="999"/>
      <c r="AB35" s="999"/>
      <c r="AC35" s="999"/>
      <c r="AD35" s="999"/>
      <c r="AE35" s="1000"/>
      <c r="AF35" s="989"/>
      <c r="AG35" s="990"/>
      <c r="AH35" s="990"/>
      <c r="AI35" s="990"/>
      <c r="AJ35" s="991"/>
      <c r="AK35" s="923"/>
      <c r="AL35" s="905"/>
      <c r="AM35" s="905"/>
      <c r="AN35" s="905"/>
      <c r="AO35" s="905"/>
      <c r="AP35" s="905"/>
      <c r="AQ35" s="905"/>
      <c r="AR35" s="905"/>
      <c r="AS35" s="905"/>
      <c r="AT35" s="905"/>
      <c r="AU35" s="905"/>
      <c r="AV35" s="905"/>
      <c r="AW35" s="905"/>
      <c r="AX35" s="905"/>
      <c r="AY35" s="905"/>
      <c r="AZ35" s="905"/>
      <c r="BA35" s="905"/>
      <c r="BB35" s="905"/>
      <c r="BC35" s="905"/>
      <c r="BD35" s="905"/>
      <c r="BE35" s="992"/>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c r="A36" s="200">
        <v>9</v>
      </c>
      <c r="B36" s="984"/>
      <c r="C36" s="985"/>
      <c r="D36" s="985"/>
      <c r="E36" s="985"/>
      <c r="F36" s="985"/>
      <c r="G36" s="985"/>
      <c r="H36" s="985"/>
      <c r="I36" s="985"/>
      <c r="J36" s="985"/>
      <c r="K36" s="985"/>
      <c r="L36" s="985"/>
      <c r="M36" s="985"/>
      <c r="N36" s="985"/>
      <c r="O36" s="985"/>
      <c r="P36" s="986"/>
      <c r="Q36" s="998"/>
      <c r="R36" s="999"/>
      <c r="S36" s="999"/>
      <c r="T36" s="999"/>
      <c r="U36" s="999"/>
      <c r="V36" s="999"/>
      <c r="W36" s="999"/>
      <c r="X36" s="999"/>
      <c r="Y36" s="999"/>
      <c r="Z36" s="999"/>
      <c r="AA36" s="999"/>
      <c r="AB36" s="999"/>
      <c r="AC36" s="999"/>
      <c r="AD36" s="999"/>
      <c r="AE36" s="1000"/>
      <c r="AF36" s="989"/>
      <c r="AG36" s="990"/>
      <c r="AH36" s="990"/>
      <c r="AI36" s="990"/>
      <c r="AJ36" s="991"/>
      <c r="AK36" s="923"/>
      <c r="AL36" s="905"/>
      <c r="AM36" s="905"/>
      <c r="AN36" s="905"/>
      <c r="AO36" s="905"/>
      <c r="AP36" s="905"/>
      <c r="AQ36" s="905"/>
      <c r="AR36" s="905"/>
      <c r="AS36" s="905"/>
      <c r="AT36" s="905"/>
      <c r="AU36" s="905"/>
      <c r="AV36" s="905"/>
      <c r="AW36" s="905"/>
      <c r="AX36" s="905"/>
      <c r="AY36" s="905"/>
      <c r="AZ36" s="905"/>
      <c r="BA36" s="905"/>
      <c r="BB36" s="905"/>
      <c r="BC36" s="905"/>
      <c r="BD36" s="905"/>
      <c r="BE36" s="992"/>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c r="A37" s="200">
        <v>10</v>
      </c>
      <c r="B37" s="984"/>
      <c r="C37" s="985"/>
      <c r="D37" s="985"/>
      <c r="E37" s="985"/>
      <c r="F37" s="985"/>
      <c r="G37" s="985"/>
      <c r="H37" s="985"/>
      <c r="I37" s="985"/>
      <c r="J37" s="985"/>
      <c r="K37" s="985"/>
      <c r="L37" s="985"/>
      <c r="M37" s="985"/>
      <c r="N37" s="985"/>
      <c r="O37" s="985"/>
      <c r="P37" s="986"/>
      <c r="Q37" s="998"/>
      <c r="R37" s="999"/>
      <c r="S37" s="999"/>
      <c r="T37" s="999"/>
      <c r="U37" s="999"/>
      <c r="V37" s="999"/>
      <c r="W37" s="999"/>
      <c r="X37" s="999"/>
      <c r="Y37" s="999"/>
      <c r="Z37" s="999"/>
      <c r="AA37" s="999"/>
      <c r="AB37" s="999"/>
      <c r="AC37" s="999"/>
      <c r="AD37" s="999"/>
      <c r="AE37" s="1000"/>
      <c r="AF37" s="989"/>
      <c r="AG37" s="990"/>
      <c r="AH37" s="990"/>
      <c r="AI37" s="990"/>
      <c r="AJ37" s="991"/>
      <c r="AK37" s="923"/>
      <c r="AL37" s="905"/>
      <c r="AM37" s="905"/>
      <c r="AN37" s="905"/>
      <c r="AO37" s="905"/>
      <c r="AP37" s="905"/>
      <c r="AQ37" s="905"/>
      <c r="AR37" s="905"/>
      <c r="AS37" s="905"/>
      <c r="AT37" s="905"/>
      <c r="AU37" s="905"/>
      <c r="AV37" s="905"/>
      <c r="AW37" s="905"/>
      <c r="AX37" s="905"/>
      <c r="AY37" s="905"/>
      <c r="AZ37" s="905"/>
      <c r="BA37" s="905"/>
      <c r="BB37" s="905"/>
      <c r="BC37" s="905"/>
      <c r="BD37" s="905"/>
      <c r="BE37" s="992"/>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c r="A38" s="200">
        <v>11</v>
      </c>
      <c r="B38" s="984"/>
      <c r="C38" s="985"/>
      <c r="D38" s="985"/>
      <c r="E38" s="985"/>
      <c r="F38" s="985"/>
      <c r="G38" s="985"/>
      <c r="H38" s="985"/>
      <c r="I38" s="985"/>
      <c r="J38" s="985"/>
      <c r="K38" s="985"/>
      <c r="L38" s="985"/>
      <c r="M38" s="985"/>
      <c r="N38" s="985"/>
      <c r="O38" s="985"/>
      <c r="P38" s="986"/>
      <c r="Q38" s="998"/>
      <c r="R38" s="999"/>
      <c r="S38" s="999"/>
      <c r="T38" s="999"/>
      <c r="U38" s="999"/>
      <c r="V38" s="999"/>
      <c r="W38" s="999"/>
      <c r="X38" s="999"/>
      <c r="Y38" s="999"/>
      <c r="Z38" s="999"/>
      <c r="AA38" s="999"/>
      <c r="AB38" s="999"/>
      <c r="AC38" s="999"/>
      <c r="AD38" s="999"/>
      <c r="AE38" s="1000"/>
      <c r="AF38" s="989"/>
      <c r="AG38" s="990"/>
      <c r="AH38" s="990"/>
      <c r="AI38" s="990"/>
      <c r="AJ38" s="991"/>
      <c r="AK38" s="923"/>
      <c r="AL38" s="905"/>
      <c r="AM38" s="905"/>
      <c r="AN38" s="905"/>
      <c r="AO38" s="905"/>
      <c r="AP38" s="905"/>
      <c r="AQ38" s="905"/>
      <c r="AR38" s="905"/>
      <c r="AS38" s="905"/>
      <c r="AT38" s="905"/>
      <c r="AU38" s="905"/>
      <c r="AV38" s="905"/>
      <c r="AW38" s="905"/>
      <c r="AX38" s="905"/>
      <c r="AY38" s="905"/>
      <c r="AZ38" s="905"/>
      <c r="BA38" s="905"/>
      <c r="BB38" s="905"/>
      <c r="BC38" s="905"/>
      <c r="BD38" s="905"/>
      <c r="BE38" s="992"/>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c r="A39" s="200">
        <v>12</v>
      </c>
      <c r="B39" s="984"/>
      <c r="C39" s="985"/>
      <c r="D39" s="985"/>
      <c r="E39" s="985"/>
      <c r="F39" s="985"/>
      <c r="G39" s="985"/>
      <c r="H39" s="985"/>
      <c r="I39" s="985"/>
      <c r="J39" s="985"/>
      <c r="K39" s="985"/>
      <c r="L39" s="985"/>
      <c r="M39" s="985"/>
      <c r="N39" s="985"/>
      <c r="O39" s="985"/>
      <c r="P39" s="986"/>
      <c r="Q39" s="998"/>
      <c r="R39" s="999"/>
      <c r="S39" s="999"/>
      <c r="T39" s="999"/>
      <c r="U39" s="999"/>
      <c r="V39" s="999"/>
      <c r="W39" s="999"/>
      <c r="X39" s="999"/>
      <c r="Y39" s="999"/>
      <c r="Z39" s="999"/>
      <c r="AA39" s="999"/>
      <c r="AB39" s="999"/>
      <c r="AC39" s="999"/>
      <c r="AD39" s="999"/>
      <c r="AE39" s="1000"/>
      <c r="AF39" s="989"/>
      <c r="AG39" s="990"/>
      <c r="AH39" s="990"/>
      <c r="AI39" s="990"/>
      <c r="AJ39" s="991"/>
      <c r="AK39" s="923"/>
      <c r="AL39" s="905"/>
      <c r="AM39" s="905"/>
      <c r="AN39" s="905"/>
      <c r="AO39" s="905"/>
      <c r="AP39" s="905"/>
      <c r="AQ39" s="905"/>
      <c r="AR39" s="905"/>
      <c r="AS39" s="905"/>
      <c r="AT39" s="905"/>
      <c r="AU39" s="905"/>
      <c r="AV39" s="905"/>
      <c r="AW39" s="905"/>
      <c r="AX39" s="905"/>
      <c r="AY39" s="905"/>
      <c r="AZ39" s="905"/>
      <c r="BA39" s="905"/>
      <c r="BB39" s="905"/>
      <c r="BC39" s="905"/>
      <c r="BD39" s="905"/>
      <c r="BE39" s="992"/>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c r="A40" s="195">
        <v>13</v>
      </c>
      <c r="B40" s="984"/>
      <c r="C40" s="985"/>
      <c r="D40" s="985"/>
      <c r="E40" s="985"/>
      <c r="F40" s="985"/>
      <c r="G40" s="985"/>
      <c r="H40" s="985"/>
      <c r="I40" s="985"/>
      <c r="J40" s="985"/>
      <c r="K40" s="985"/>
      <c r="L40" s="985"/>
      <c r="M40" s="985"/>
      <c r="N40" s="985"/>
      <c r="O40" s="985"/>
      <c r="P40" s="986"/>
      <c r="Q40" s="998"/>
      <c r="R40" s="999"/>
      <c r="S40" s="999"/>
      <c r="T40" s="999"/>
      <c r="U40" s="999"/>
      <c r="V40" s="999"/>
      <c r="W40" s="999"/>
      <c r="X40" s="999"/>
      <c r="Y40" s="999"/>
      <c r="Z40" s="999"/>
      <c r="AA40" s="999"/>
      <c r="AB40" s="999"/>
      <c r="AC40" s="999"/>
      <c r="AD40" s="999"/>
      <c r="AE40" s="1000"/>
      <c r="AF40" s="989"/>
      <c r="AG40" s="990"/>
      <c r="AH40" s="990"/>
      <c r="AI40" s="990"/>
      <c r="AJ40" s="991"/>
      <c r="AK40" s="923"/>
      <c r="AL40" s="905"/>
      <c r="AM40" s="905"/>
      <c r="AN40" s="905"/>
      <c r="AO40" s="905"/>
      <c r="AP40" s="905"/>
      <c r="AQ40" s="905"/>
      <c r="AR40" s="905"/>
      <c r="AS40" s="905"/>
      <c r="AT40" s="905"/>
      <c r="AU40" s="905"/>
      <c r="AV40" s="905"/>
      <c r="AW40" s="905"/>
      <c r="AX40" s="905"/>
      <c r="AY40" s="905"/>
      <c r="AZ40" s="905"/>
      <c r="BA40" s="905"/>
      <c r="BB40" s="905"/>
      <c r="BC40" s="905"/>
      <c r="BD40" s="905"/>
      <c r="BE40" s="992"/>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c r="A41" s="195">
        <v>14</v>
      </c>
      <c r="B41" s="984"/>
      <c r="C41" s="985"/>
      <c r="D41" s="985"/>
      <c r="E41" s="985"/>
      <c r="F41" s="985"/>
      <c r="G41" s="985"/>
      <c r="H41" s="985"/>
      <c r="I41" s="985"/>
      <c r="J41" s="985"/>
      <c r="K41" s="985"/>
      <c r="L41" s="985"/>
      <c r="M41" s="985"/>
      <c r="N41" s="985"/>
      <c r="O41" s="985"/>
      <c r="P41" s="986"/>
      <c r="Q41" s="998"/>
      <c r="R41" s="999"/>
      <c r="S41" s="999"/>
      <c r="T41" s="999"/>
      <c r="U41" s="999"/>
      <c r="V41" s="999"/>
      <c r="W41" s="999"/>
      <c r="X41" s="999"/>
      <c r="Y41" s="999"/>
      <c r="Z41" s="999"/>
      <c r="AA41" s="999"/>
      <c r="AB41" s="999"/>
      <c r="AC41" s="999"/>
      <c r="AD41" s="999"/>
      <c r="AE41" s="1000"/>
      <c r="AF41" s="989"/>
      <c r="AG41" s="990"/>
      <c r="AH41" s="990"/>
      <c r="AI41" s="990"/>
      <c r="AJ41" s="991"/>
      <c r="AK41" s="923"/>
      <c r="AL41" s="905"/>
      <c r="AM41" s="905"/>
      <c r="AN41" s="905"/>
      <c r="AO41" s="905"/>
      <c r="AP41" s="905"/>
      <c r="AQ41" s="905"/>
      <c r="AR41" s="905"/>
      <c r="AS41" s="905"/>
      <c r="AT41" s="905"/>
      <c r="AU41" s="905"/>
      <c r="AV41" s="905"/>
      <c r="AW41" s="905"/>
      <c r="AX41" s="905"/>
      <c r="AY41" s="905"/>
      <c r="AZ41" s="905"/>
      <c r="BA41" s="905"/>
      <c r="BB41" s="905"/>
      <c r="BC41" s="905"/>
      <c r="BD41" s="905"/>
      <c r="BE41" s="992"/>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c r="A42" s="195">
        <v>15</v>
      </c>
      <c r="B42" s="984"/>
      <c r="C42" s="985"/>
      <c r="D42" s="985"/>
      <c r="E42" s="985"/>
      <c r="F42" s="985"/>
      <c r="G42" s="985"/>
      <c r="H42" s="985"/>
      <c r="I42" s="985"/>
      <c r="J42" s="985"/>
      <c r="K42" s="985"/>
      <c r="L42" s="985"/>
      <c r="M42" s="985"/>
      <c r="N42" s="985"/>
      <c r="O42" s="985"/>
      <c r="P42" s="986"/>
      <c r="Q42" s="998"/>
      <c r="R42" s="999"/>
      <c r="S42" s="999"/>
      <c r="T42" s="999"/>
      <c r="U42" s="999"/>
      <c r="V42" s="999"/>
      <c r="W42" s="999"/>
      <c r="X42" s="999"/>
      <c r="Y42" s="999"/>
      <c r="Z42" s="999"/>
      <c r="AA42" s="999"/>
      <c r="AB42" s="999"/>
      <c r="AC42" s="999"/>
      <c r="AD42" s="999"/>
      <c r="AE42" s="1000"/>
      <c r="AF42" s="989"/>
      <c r="AG42" s="990"/>
      <c r="AH42" s="990"/>
      <c r="AI42" s="990"/>
      <c r="AJ42" s="991"/>
      <c r="AK42" s="923"/>
      <c r="AL42" s="905"/>
      <c r="AM42" s="905"/>
      <c r="AN42" s="905"/>
      <c r="AO42" s="905"/>
      <c r="AP42" s="905"/>
      <c r="AQ42" s="905"/>
      <c r="AR42" s="905"/>
      <c r="AS42" s="905"/>
      <c r="AT42" s="905"/>
      <c r="AU42" s="905"/>
      <c r="AV42" s="905"/>
      <c r="AW42" s="905"/>
      <c r="AX42" s="905"/>
      <c r="AY42" s="905"/>
      <c r="AZ42" s="905"/>
      <c r="BA42" s="905"/>
      <c r="BB42" s="905"/>
      <c r="BC42" s="905"/>
      <c r="BD42" s="905"/>
      <c r="BE42" s="992"/>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c r="A43" s="195">
        <v>16</v>
      </c>
      <c r="B43" s="984"/>
      <c r="C43" s="985"/>
      <c r="D43" s="985"/>
      <c r="E43" s="985"/>
      <c r="F43" s="985"/>
      <c r="G43" s="985"/>
      <c r="H43" s="985"/>
      <c r="I43" s="985"/>
      <c r="J43" s="985"/>
      <c r="K43" s="985"/>
      <c r="L43" s="985"/>
      <c r="M43" s="985"/>
      <c r="N43" s="985"/>
      <c r="O43" s="985"/>
      <c r="P43" s="986"/>
      <c r="Q43" s="998"/>
      <c r="R43" s="999"/>
      <c r="S43" s="999"/>
      <c r="T43" s="999"/>
      <c r="U43" s="999"/>
      <c r="V43" s="999"/>
      <c r="W43" s="999"/>
      <c r="X43" s="999"/>
      <c r="Y43" s="999"/>
      <c r="Z43" s="999"/>
      <c r="AA43" s="999"/>
      <c r="AB43" s="999"/>
      <c r="AC43" s="999"/>
      <c r="AD43" s="999"/>
      <c r="AE43" s="1000"/>
      <c r="AF43" s="989"/>
      <c r="AG43" s="990"/>
      <c r="AH43" s="990"/>
      <c r="AI43" s="990"/>
      <c r="AJ43" s="991"/>
      <c r="AK43" s="923"/>
      <c r="AL43" s="905"/>
      <c r="AM43" s="905"/>
      <c r="AN43" s="905"/>
      <c r="AO43" s="905"/>
      <c r="AP43" s="905"/>
      <c r="AQ43" s="905"/>
      <c r="AR43" s="905"/>
      <c r="AS43" s="905"/>
      <c r="AT43" s="905"/>
      <c r="AU43" s="905"/>
      <c r="AV43" s="905"/>
      <c r="AW43" s="905"/>
      <c r="AX43" s="905"/>
      <c r="AY43" s="905"/>
      <c r="AZ43" s="905"/>
      <c r="BA43" s="905"/>
      <c r="BB43" s="905"/>
      <c r="BC43" s="905"/>
      <c r="BD43" s="905"/>
      <c r="BE43" s="992"/>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c r="A44" s="195">
        <v>17</v>
      </c>
      <c r="B44" s="984"/>
      <c r="C44" s="985"/>
      <c r="D44" s="985"/>
      <c r="E44" s="985"/>
      <c r="F44" s="985"/>
      <c r="G44" s="985"/>
      <c r="H44" s="985"/>
      <c r="I44" s="985"/>
      <c r="J44" s="985"/>
      <c r="K44" s="985"/>
      <c r="L44" s="985"/>
      <c r="M44" s="985"/>
      <c r="N44" s="985"/>
      <c r="O44" s="985"/>
      <c r="P44" s="986"/>
      <c r="Q44" s="998"/>
      <c r="R44" s="999"/>
      <c r="S44" s="999"/>
      <c r="T44" s="999"/>
      <c r="U44" s="999"/>
      <c r="V44" s="999"/>
      <c r="W44" s="999"/>
      <c r="X44" s="999"/>
      <c r="Y44" s="999"/>
      <c r="Z44" s="999"/>
      <c r="AA44" s="999"/>
      <c r="AB44" s="999"/>
      <c r="AC44" s="999"/>
      <c r="AD44" s="999"/>
      <c r="AE44" s="1000"/>
      <c r="AF44" s="989"/>
      <c r="AG44" s="990"/>
      <c r="AH44" s="990"/>
      <c r="AI44" s="990"/>
      <c r="AJ44" s="991"/>
      <c r="AK44" s="923"/>
      <c r="AL44" s="905"/>
      <c r="AM44" s="905"/>
      <c r="AN44" s="905"/>
      <c r="AO44" s="905"/>
      <c r="AP44" s="905"/>
      <c r="AQ44" s="905"/>
      <c r="AR44" s="905"/>
      <c r="AS44" s="905"/>
      <c r="AT44" s="905"/>
      <c r="AU44" s="905"/>
      <c r="AV44" s="905"/>
      <c r="AW44" s="905"/>
      <c r="AX44" s="905"/>
      <c r="AY44" s="905"/>
      <c r="AZ44" s="905"/>
      <c r="BA44" s="905"/>
      <c r="BB44" s="905"/>
      <c r="BC44" s="905"/>
      <c r="BD44" s="905"/>
      <c r="BE44" s="992"/>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c r="A45" s="195">
        <v>18</v>
      </c>
      <c r="B45" s="984"/>
      <c r="C45" s="985"/>
      <c r="D45" s="985"/>
      <c r="E45" s="985"/>
      <c r="F45" s="985"/>
      <c r="G45" s="985"/>
      <c r="H45" s="985"/>
      <c r="I45" s="985"/>
      <c r="J45" s="985"/>
      <c r="K45" s="985"/>
      <c r="L45" s="985"/>
      <c r="M45" s="985"/>
      <c r="N45" s="985"/>
      <c r="O45" s="985"/>
      <c r="P45" s="986"/>
      <c r="Q45" s="998"/>
      <c r="R45" s="999"/>
      <c r="S45" s="999"/>
      <c r="T45" s="999"/>
      <c r="U45" s="999"/>
      <c r="V45" s="999"/>
      <c r="W45" s="999"/>
      <c r="X45" s="999"/>
      <c r="Y45" s="999"/>
      <c r="Z45" s="999"/>
      <c r="AA45" s="999"/>
      <c r="AB45" s="999"/>
      <c r="AC45" s="999"/>
      <c r="AD45" s="999"/>
      <c r="AE45" s="1000"/>
      <c r="AF45" s="989"/>
      <c r="AG45" s="990"/>
      <c r="AH45" s="990"/>
      <c r="AI45" s="990"/>
      <c r="AJ45" s="991"/>
      <c r="AK45" s="923"/>
      <c r="AL45" s="905"/>
      <c r="AM45" s="905"/>
      <c r="AN45" s="905"/>
      <c r="AO45" s="905"/>
      <c r="AP45" s="905"/>
      <c r="AQ45" s="905"/>
      <c r="AR45" s="905"/>
      <c r="AS45" s="905"/>
      <c r="AT45" s="905"/>
      <c r="AU45" s="905"/>
      <c r="AV45" s="905"/>
      <c r="AW45" s="905"/>
      <c r="AX45" s="905"/>
      <c r="AY45" s="905"/>
      <c r="AZ45" s="905"/>
      <c r="BA45" s="905"/>
      <c r="BB45" s="905"/>
      <c r="BC45" s="905"/>
      <c r="BD45" s="905"/>
      <c r="BE45" s="992"/>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c r="A46" s="195">
        <v>19</v>
      </c>
      <c r="B46" s="984"/>
      <c r="C46" s="985"/>
      <c r="D46" s="985"/>
      <c r="E46" s="985"/>
      <c r="F46" s="985"/>
      <c r="G46" s="985"/>
      <c r="H46" s="985"/>
      <c r="I46" s="985"/>
      <c r="J46" s="985"/>
      <c r="K46" s="985"/>
      <c r="L46" s="985"/>
      <c r="M46" s="985"/>
      <c r="N46" s="985"/>
      <c r="O46" s="985"/>
      <c r="P46" s="986"/>
      <c r="Q46" s="998"/>
      <c r="R46" s="999"/>
      <c r="S46" s="999"/>
      <c r="T46" s="999"/>
      <c r="U46" s="999"/>
      <c r="V46" s="999"/>
      <c r="W46" s="999"/>
      <c r="X46" s="999"/>
      <c r="Y46" s="999"/>
      <c r="Z46" s="999"/>
      <c r="AA46" s="999"/>
      <c r="AB46" s="999"/>
      <c r="AC46" s="999"/>
      <c r="AD46" s="999"/>
      <c r="AE46" s="1000"/>
      <c r="AF46" s="989"/>
      <c r="AG46" s="990"/>
      <c r="AH46" s="990"/>
      <c r="AI46" s="990"/>
      <c r="AJ46" s="991"/>
      <c r="AK46" s="923"/>
      <c r="AL46" s="905"/>
      <c r="AM46" s="905"/>
      <c r="AN46" s="905"/>
      <c r="AO46" s="905"/>
      <c r="AP46" s="905"/>
      <c r="AQ46" s="905"/>
      <c r="AR46" s="905"/>
      <c r="AS46" s="905"/>
      <c r="AT46" s="905"/>
      <c r="AU46" s="905"/>
      <c r="AV46" s="905"/>
      <c r="AW46" s="905"/>
      <c r="AX46" s="905"/>
      <c r="AY46" s="905"/>
      <c r="AZ46" s="905"/>
      <c r="BA46" s="905"/>
      <c r="BB46" s="905"/>
      <c r="BC46" s="905"/>
      <c r="BD46" s="905"/>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c r="A47" s="195">
        <v>20</v>
      </c>
      <c r="B47" s="984"/>
      <c r="C47" s="985"/>
      <c r="D47" s="985"/>
      <c r="E47" s="985"/>
      <c r="F47" s="985"/>
      <c r="G47" s="985"/>
      <c r="H47" s="985"/>
      <c r="I47" s="985"/>
      <c r="J47" s="985"/>
      <c r="K47" s="985"/>
      <c r="L47" s="985"/>
      <c r="M47" s="985"/>
      <c r="N47" s="985"/>
      <c r="O47" s="985"/>
      <c r="P47" s="986"/>
      <c r="Q47" s="998"/>
      <c r="R47" s="999"/>
      <c r="S47" s="999"/>
      <c r="T47" s="999"/>
      <c r="U47" s="999"/>
      <c r="V47" s="999"/>
      <c r="W47" s="999"/>
      <c r="X47" s="999"/>
      <c r="Y47" s="999"/>
      <c r="Z47" s="999"/>
      <c r="AA47" s="999"/>
      <c r="AB47" s="999"/>
      <c r="AC47" s="999"/>
      <c r="AD47" s="999"/>
      <c r="AE47" s="1000"/>
      <c r="AF47" s="989"/>
      <c r="AG47" s="990"/>
      <c r="AH47" s="990"/>
      <c r="AI47" s="990"/>
      <c r="AJ47" s="991"/>
      <c r="AK47" s="923"/>
      <c r="AL47" s="905"/>
      <c r="AM47" s="905"/>
      <c r="AN47" s="905"/>
      <c r="AO47" s="905"/>
      <c r="AP47" s="905"/>
      <c r="AQ47" s="905"/>
      <c r="AR47" s="905"/>
      <c r="AS47" s="905"/>
      <c r="AT47" s="905"/>
      <c r="AU47" s="905"/>
      <c r="AV47" s="905"/>
      <c r="AW47" s="905"/>
      <c r="AX47" s="905"/>
      <c r="AY47" s="905"/>
      <c r="AZ47" s="905"/>
      <c r="BA47" s="905"/>
      <c r="BB47" s="905"/>
      <c r="BC47" s="905"/>
      <c r="BD47" s="905"/>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c r="A48" s="195">
        <v>21</v>
      </c>
      <c r="B48" s="984"/>
      <c r="C48" s="985"/>
      <c r="D48" s="985"/>
      <c r="E48" s="985"/>
      <c r="F48" s="985"/>
      <c r="G48" s="985"/>
      <c r="H48" s="985"/>
      <c r="I48" s="985"/>
      <c r="J48" s="985"/>
      <c r="K48" s="985"/>
      <c r="L48" s="985"/>
      <c r="M48" s="985"/>
      <c r="N48" s="985"/>
      <c r="O48" s="985"/>
      <c r="P48" s="986"/>
      <c r="Q48" s="998"/>
      <c r="R48" s="999"/>
      <c r="S48" s="999"/>
      <c r="T48" s="999"/>
      <c r="U48" s="999"/>
      <c r="V48" s="999"/>
      <c r="W48" s="999"/>
      <c r="X48" s="999"/>
      <c r="Y48" s="999"/>
      <c r="Z48" s="999"/>
      <c r="AA48" s="999"/>
      <c r="AB48" s="999"/>
      <c r="AC48" s="999"/>
      <c r="AD48" s="999"/>
      <c r="AE48" s="1000"/>
      <c r="AF48" s="989"/>
      <c r="AG48" s="990"/>
      <c r="AH48" s="990"/>
      <c r="AI48" s="990"/>
      <c r="AJ48" s="991"/>
      <c r="AK48" s="923"/>
      <c r="AL48" s="905"/>
      <c r="AM48" s="905"/>
      <c r="AN48" s="905"/>
      <c r="AO48" s="905"/>
      <c r="AP48" s="905"/>
      <c r="AQ48" s="905"/>
      <c r="AR48" s="905"/>
      <c r="AS48" s="905"/>
      <c r="AT48" s="905"/>
      <c r="AU48" s="905"/>
      <c r="AV48" s="905"/>
      <c r="AW48" s="905"/>
      <c r="AX48" s="905"/>
      <c r="AY48" s="905"/>
      <c r="AZ48" s="905"/>
      <c r="BA48" s="905"/>
      <c r="BB48" s="905"/>
      <c r="BC48" s="905"/>
      <c r="BD48" s="905"/>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c r="A49" s="195">
        <v>22</v>
      </c>
      <c r="B49" s="984"/>
      <c r="C49" s="985"/>
      <c r="D49" s="985"/>
      <c r="E49" s="985"/>
      <c r="F49" s="985"/>
      <c r="G49" s="985"/>
      <c r="H49" s="985"/>
      <c r="I49" s="985"/>
      <c r="J49" s="985"/>
      <c r="K49" s="985"/>
      <c r="L49" s="985"/>
      <c r="M49" s="985"/>
      <c r="N49" s="985"/>
      <c r="O49" s="985"/>
      <c r="P49" s="986"/>
      <c r="Q49" s="998"/>
      <c r="R49" s="999"/>
      <c r="S49" s="999"/>
      <c r="T49" s="999"/>
      <c r="U49" s="999"/>
      <c r="V49" s="999"/>
      <c r="W49" s="999"/>
      <c r="X49" s="999"/>
      <c r="Y49" s="999"/>
      <c r="Z49" s="999"/>
      <c r="AA49" s="999"/>
      <c r="AB49" s="999"/>
      <c r="AC49" s="999"/>
      <c r="AD49" s="999"/>
      <c r="AE49" s="1000"/>
      <c r="AF49" s="989"/>
      <c r="AG49" s="990"/>
      <c r="AH49" s="990"/>
      <c r="AI49" s="990"/>
      <c r="AJ49" s="991"/>
      <c r="AK49" s="923"/>
      <c r="AL49" s="905"/>
      <c r="AM49" s="905"/>
      <c r="AN49" s="905"/>
      <c r="AO49" s="905"/>
      <c r="AP49" s="905"/>
      <c r="AQ49" s="905"/>
      <c r="AR49" s="905"/>
      <c r="AS49" s="905"/>
      <c r="AT49" s="905"/>
      <c r="AU49" s="905"/>
      <c r="AV49" s="905"/>
      <c r="AW49" s="905"/>
      <c r="AX49" s="905"/>
      <c r="AY49" s="905"/>
      <c r="AZ49" s="905"/>
      <c r="BA49" s="905"/>
      <c r="BB49" s="905"/>
      <c r="BC49" s="905"/>
      <c r="BD49" s="905"/>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c r="A50" s="195">
        <v>23</v>
      </c>
      <c r="B50" s="984"/>
      <c r="C50" s="985"/>
      <c r="D50" s="985"/>
      <c r="E50" s="985"/>
      <c r="F50" s="985"/>
      <c r="G50" s="985"/>
      <c r="H50" s="985"/>
      <c r="I50" s="985"/>
      <c r="J50" s="985"/>
      <c r="K50" s="985"/>
      <c r="L50" s="985"/>
      <c r="M50" s="985"/>
      <c r="N50" s="985"/>
      <c r="O50" s="985"/>
      <c r="P50" s="986"/>
      <c r="Q50" s="987"/>
      <c r="R50" s="978"/>
      <c r="S50" s="978"/>
      <c r="T50" s="978"/>
      <c r="U50" s="978"/>
      <c r="V50" s="978"/>
      <c r="W50" s="978"/>
      <c r="X50" s="978"/>
      <c r="Y50" s="978"/>
      <c r="Z50" s="978"/>
      <c r="AA50" s="978"/>
      <c r="AB50" s="978"/>
      <c r="AC50" s="978"/>
      <c r="AD50" s="978"/>
      <c r="AE50" s="988"/>
      <c r="AF50" s="989"/>
      <c r="AG50" s="990"/>
      <c r="AH50" s="990"/>
      <c r="AI50" s="990"/>
      <c r="AJ50" s="991"/>
      <c r="AK50" s="994"/>
      <c r="AL50" s="978"/>
      <c r="AM50" s="978"/>
      <c r="AN50" s="978"/>
      <c r="AO50" s="978"/>
      <c r="AP50" s="978"/>
      <c r="AQ50" s="978"/>
      <c r="AR50" s="978"/>
      <c r="AS50" s="978"/>
      <c r="AT50" s="978"/>
      <c r="AU50" s="978"/>
      <c r="AV50" s="978"/>
      <c r="AW50" s="978"/>
      <c r="AX50" s="978"/>
      <c r="AY50" s="978"/>
      <c r="AZ50" s="978"/>
      <c r="BA50" s="978"/>
      <c r="BB50" s="978"/>
      <c r="BC50" s="978"/>
      <c r="BD50" s="978"/>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c r="A51" s="195">
        <v>24</v>
      </c>
      <c r="B51" s="984"/>
      <c r="C51" s="985"/>
      <c r="D51" s="985"/>
      <c r="E51" s="985"/>
      <c r="F51" s="985"/>
      <c r="G51" s="985"/>
      <c r="H51" s="985"/>
      <c r="I51" s="985"/>
      <c r="J51" s="985"/>
      <c r="K51" s="985"/>
      <c r="L51" s="985"/>
      <c r="M51" s="985"/>
      <c r="N51" s="985"/>
      <c r="O51" s="985"/>
      <c r="P51" s="986"/>
      <c r="Q51" s="987"/>
      <c r="R51" s="978"/>
      <c r="S51" s="978"/>
      <c r="T51" s="978"/>
      <c r="U51" s="978"/>
      <c r="V51" s="978"/>
      <c r="W51" s="978"/>
      <c r="X51" s="978"/>
      <c r="Y51" s="978"/>
      <c r="Z51" s="978"/>
      <c r="AA51" s="978"/>
      <c r="AB51" s="978"/>
      <c r="AC51" s="978"/>
      <c r="AD51" s="978"/>
      <c r="AE51" s="988"/>
      <c r="AF51" s="989"/>
      <c r="AG51" s="990"/>
      <c r="AH51" s="990"/>
      <c r="AI51" s="990"/>
      <c r="AJ51" s="991"/>
      <c r="AK51" s="994"/>
      <c r="AL51" s="978"/>
      <c r="AM51" s="978"/>
      <c r="AN51" s="978"/>
      <c r="AO51" s="978"/>
      <c r="AP51" s="978"/>
      <c r="AQ51" s="978"/>
      <c r="AR51" s="978"/>
      <c r="AS51" s="978"/>
      <c r="AT51" s="978"/>
      <c r="AU51" s="978"/>
      <c r="AV51" s="978"/>
      <c r="AW51" s="978"/>
      <c r="AX51" s="978"/>
      <c r="AY51" s="978"/>
      <c r="AZ51" s="978"/>
      <c r="BA51" s="978"/>
      <c r="BB51" s="978"/>
      <c r="BC51" s="978"/>
      <c r="BD51" s="978"/>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c r="A52" s="195">
        <v>25</v>
      </c>
      <c r="B52" s="984"/>
      <c r="C52" s="985"/>
      <c r="D52" s="985"/>
      <c r="E52" s="985"/>
      <c r="F52" s="985"/>
      <c r="G52" s="985"/>
      <c r="H52" s="985"/>
      <c r="I52" s="985"/>
      <c r="J52" s="985"/>
      <c r="K52" s="985"/>
      <c r="L52" s="985"/>
      <c r="M52" s="985"/>
      <c r="N52" s="985"/>
      <c r="O52" s="985"/>
      <c r="P52" s="986"/>
      <c r="Q52" s="987"/>
      <c r="R52" s="978"/>
      <c r="S52" s="978"/>
      <c r="T52" s="978"/>
      <c r="U52" s="978"/>
      <c r="V52" s="978"/>
      <c r="W52" s="978"/>
      <c r="X52" s="978"/>
      <c r="Y52" s="978"/>
      <c r="Z52" s="978"/>
      <c r="AA52" s="978"/>
      <c r="AB52" s="978"/>
      <c r="AC52" s="978"/>
      <c r="AD52" s="978"/>
      <c r="AE52" s="988"/>
      <c r="AF52" s="989"/>
      <c r="AG52" s="990"/>
      <c r="AH52" s="990"/>
      <c r="AI52" s="990"/>
      <c r="AJ52" s="991"/>
      <c r="AK52" s="994"/>
      <c r="AL52" s="978"/>
      <c r="AM52" s="978"/>
      <c r="AN52" s="978"/>
      <c r="AO52" s="978"/>
      <c r="AP52" s="978"/>
      <c r="AQ52" s="978"/>
      <c r="AR52" s="978"/>
      <c r="AS52" s="978"/>
      <c r="AT52" s="978"/>
      <c r="AU52" s="978"/>
      <c r="AV52" s="978"/>
      <c r="AW52" s="978"/>
      <c r="AX52" s="978"/>
      <c r="AY52" s="978"/>
      <c r="AZ52" s="978"/>
      <c r="BA52" s="978"/>
      <c r="BB52" s="978"/>
      <c r="BC52" s="978"/>
      <c r="BD52" s="978"/>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c r="A53" s="195">
        <v>26</v>
      </c>
      <c r="B53" s="984"/>
      <c r="C53" s="985"/>
      <c r="D53" s="985"/>
      <c r="E53" s="985"/>
      <c r="F53" s="985"/>
      <c r="G53" s="985"/>
      <c r="H53" s="985"/>
      <c r="I53" s="985"/>
      <c r="J53" s="985"/>
      <c r="K53" s="985"/>
      <c r="L53" s="985"/>
      <c r="M53" s="985"/>
      <c r="N53" s="985"/>
      <c r="O53" s="985"/>
      <c r="P53" s="986"/>
      <c r="Q53" s="987"/>
      <c r="R53" s="978"/>
      <c r="S53" s="978"/>
      <c r="T53" s="978"/>
      <c r="U53" s="978"/>
      <c r="V53" s="978"/>
      <c r="W53" s="978"/>
      <c r="X53" s="978"/>
      <c r="Y53" s="978"/>
      <c r="Z53" s="978"/>
      <c r="AA53" s="978"/>
      <c r="AB53" s="978"/>
      <c r="AC53" s="978"/>
      <c r="AD53" s="978"/>
      <c r="AE53" s="988"/>
      <c r="AF53" s="989"/>
      <c r="AG53" s="990"/>
      <c r="AH53" s="990"/>
      <c r="AI53" s="990"/>
      <c r="AJ53" s="991"/>
      <c r="AK53" s="994"/>
      <c r="AL53" s="978"/>
      <c r="AM53" s="978"/>
      <c r="AN53" s="978"/>
      <c r="AO53" s="978"/>
      <c r="AP53" s="978"/>
      <c r="AQ53" s="978"/>
      <c r="AR53" s="978"/>
      <c r="AS53" s="978"/>
      <c r="AT53" s="978"/>
      <c r="AU53" s="978"/>
      <c r="AV53" s="978"/>
      <c r="AW53" s="978"/>
      <c r="AX53" s="978"/>
      <c r="AY53" s="978"/>
      <c r="AZ53" s="978"/>
      <c r="BA53" s="978"/>
      <c r="BB53" s="978"/>
      <c r="BC53" s="978"/>
      <c r="BD53" s="978"/>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c r="A54" s="195">
        <v>27</v>
      </c>
      <c r="B54" s="984"/>
      <c r="C54" s="985"/>
      <c r="D54" s="985"/>
      <c r="E54" s="985"/>
      <c r="F54" s="985"/>
      <c r="G54" s="985"/>
      <c r="H54" s="985"/>
      <c r="I54" s="985"/>
      <c r="J54" s="985"/>
      <c r="K54" s="985"/>
      <c r="L54" s="985"/>
      <c r="M54" s="985"/>
      <c r="N54" s="985"/>
      <c r="O54" s="985"/>
      <c r="P54" s="986"/>
      <c r="Q54" s="987"/>
      <c r="R54" s="978"/>
      <c r="S54" s="978"/>
      <c r="T54" s="978"/>
      <c r="U54" s="978"/>
      <c r="V54" s="978"/>
      <c r="W54" s="978"/>
      <c r="X54" s="978"/>
      <c r="Y54" s="978"/>
      <c r="Z54" s="978"/>
      <c r="AA54" s="978"/>
      <c r="AB54" s="978"/>
      <c r="AC54" s="978"/>
      <c r="AD54" s="978"/>
      <c r="AE54" s="988"/>
      <c r="AF54" s="989"/>
      <c r="AG54" s="990"/>
      <c r="AH54" s="990"/>
      <c r="AI54" s="990"/>
      <c r="AJ54" s="991"/>
      <c r="AK54" s="994"/>
      <c r="AL54" s="978"/>
      <c r="AM54" s="978"/>
      <c r="AN54" s="978"/>
      <c r="AO54" s="978"/>
      <c r="AP54" s="978"/>
      <c r="AQ54" s="978"/>
      <c r="AR54" s="978"/>
      <c r="AS54" s="978"/>
      <c r="AT54" s="978"/>
      <c r="AU54" s="978"/>
      <c r="AV54" s="978"/>
      <c r="AW54" s="978"/>
      <c r="AX54" s="978"/>
      <c r="AY54" s="978"/>
      <c r="AZ54" s="978"/>
      <c r="BA54" s="978"/>
      <c r="BB54" s="978"/>
      <c r="BC54" s="978"/>
      <c r="BD54" s="978"/>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c r="A55" s="195">
        <v>28</v>
      </c>
      <c r="B55" s="984"/>
      <c r="C55" s="985"/>
      <c r="D55" s="985"/>
      <c r="E55" s="985"/>
      <c r="F55" s="985"/>
      <c r="G55" s="985"/>
      <c r="H55" s="985"/>
      <c r="I55" s="985"/>
      <c r="J55" s="985"/>
      <c r="K55" s="985"/>
      <c r="L55" s="985"/>
      <c r="M55" s="985"/>
      <c r="N55" s="985"/>
      <c r="O55" s="985"/>
      <c r="P55" s="986"/>
      <c r="Q55" s="987"/>
      <c r="R55" s="978"/>
      <c r="S55" s="978"/>
      <c r="T55" s="978"/>
      <c r="U55" s="978"/>
      <c r="V55" s="978"/>
      <c r="W55" s="978"/>
      <c r="X55" s="978"/>
      <c r="Y55" s="978"/>
      <c r="Z55" s="978"/>
      <c r="AA55" s="978"/>
      <c r="AB55" s="978"/>
      <c r="AC55" s="978"/>
      <c r="AD55" s="978"/>
      <c r="AE55" s="988"/>
      <c r="AF55" s="989"/>
      <c r="AG55" s="990"/>
      <c r="AH55" s="990"/>
      <c r="AI55" s="990"/>
      <c r="AJ55" s="991"/>
      <c r="AK55" s="994"/>
      <c r="AL55" s="978"/>
      <c r="AM55" s="978"/>
      <c r="AN55" s="978"/>
      <c r="AO55" s="978"/>
      <c r="AP55" s="978"/>
      <c r="AQ55" s="978"/>
      <c r="AR55" s="978"/>
      <c r="AS55" s="978"/>
      <c r="AT55" s="978"/>
      <c r="AU55" s="978"/>
      <c r="AV55" s="978"/>
      <c r="AW55" s="978"/>
      <c r="AX55" s="978"/>
      <c r="AY55" s="978"/>
      <c r="AZ55" s="978"/>
      <c r="BA55" s="978"/>
      <c r="BB55" s="978"/>
      <c r="BC55" s="978"/>
      <c r="BD55" s="978"/>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c r="A56" s="195">
        <v>29</v>
      </c>
      <c r="B56" s="984"/>
      <c r="C56" s="985"/>
      <c r="D56" s="985"/>
      <c r="E56" s="985"/>
      <c r="F56" s="985"/>
      <c r="G56" s="985"/>
      <c r="H56" s="985"/>
      <c r="I56" s="985"/>
      <c r="J56" s="985"/>
      <c r="K56" s="985"/>
      <c r="L56" s="985"/>
      <c r="M56" s="985"/>
      <c r="N56" s="985"/>
      <c r="O56" s="985"/>
      <c r="P56" s="986"/>
      <c r="Q56" s="987"/>
      <c r="R56" s="978"/>
      <c r="S56" s="978"/>
      <c r="T56" s="978"/>
      <c r="U56" s="978"/>
      <c r="V56" s="978"/>
      <c r="W56" s="978"/>
      <c r="X56" s="978"/>
      <c r="Y56" s="978"/>
      <c r="Z56" s="978"/>
      <c r="AA56" s="978"/>
      <c r="AB56" s="978"/>
      <c r="AC56" s="978"/>
      <c r="AD56" s="978"/>
      <c r="AE56" s="988"/>
      <c r="AF56" s="989"/>
      <c r="AG56" s="990"/>
      <c r="AH56" s="990"/>
      <c r="AI56" s="990"/>
      <c r="AJ56" s="991"/>
      <c r="AK56" s="994"/>
      <c r="AL56" s="978"/>
      <c r="AM56" s="978"/>
      <c r="AN56" s="978"/>
      <c r="AO56" s="978"/>
      <c r="AP56" s="978"/>
      <c r="AQ56" s="978"/>
      <c r="AR56" s="978"/>
      <c r="AS56" s="978"/>
      <c r="AT56" s="978"/>
      <c r="AU56" s="978"/>
      <c r="AV56" s="978"/>
      <c r="AW56" s="978"/>
      <c r="AX56" s="978"/>
      <c r="AY56" s="978"/>
      <c r="AZ56" s="978"/>
      <c r="BA56" s="978"/>
      <c r="BB56" s="978"/>
      <c r="BC56" s="978"/>
      <c r="BD56" s="978"/>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c r="A57" s="195">
        <v>30</v>
      </c>
      <c r="B57" s="984"/>
      <c r="C57" s="985"/>
      <c r="D57" s="985"/>
      <c r="E57" s="985"/>
      <c r="F57" s="985"/>
      <c r="G57" s="985"/>
      <c r="H57" s="985"/>
      <c r="I57" s="985"/>
      <c r="J57" s="985"/>
      <c r="K57" s="985"/>
      <c r="L57" s="985"/>
      <c r="M57" s="985"/>
      <c r="N57" s="985"/>
      <c r="O57" s="985"/>
      <c r="P57" s="986"/>
      <c r="Q57" s="987"/>
      <c r="R57" s="978"/>
      <c r="S57" s="978"/>
      <c r="T57" s="978"/>
      <c r="U57" s="978"/>
      <c r="V57" s="978"/>
      <c r="W57" s="978"/>
      <c r="X57" s="978"/>
      <c r="Y57" s="978"/>
      <c r="Z57" s="978"/>
      <c r="AA57" s="978"/>
      <c r="AB57" s="978"/>
      <c r="AC57" s="978"/>
      <c r="AD57" s="978"/>
      <c r="AE57" s="988"/>
      <c r="AF57" s="989"/>
      <c r="AG57" s="990"/>
      <c r="AH57" s="990"/>
      <c r="AI57" s="990"/>
      <c r="AJ57" s="991"/>
      <c r="AK57" s="994"/>
      <c r="AL57" s="978"/>
      <c r="AM57" s="978"/>
      <c r="AN57" s="978"/>
      <c r="AO57" s="978"/>
      <c r="AP57" s="978"/>
      <c r="AQ57" s="978"/>
      <c r="AR57" s="978"/>
      <c r="AS57" s="978"/>
      <c r="AT57" s="978"/>
      <c r="AU57" s="978"/>
      <c r="AV57" s="978"/>
      <c r="AW57" s="978"/>
      <c r="AX57" s="978"/>
      <c r="AY57" s="978"/>
      <c r="AZ57" s="978"/>
      <c r="BA57" s="978"/>
      <c r="BB57" s="978"/>
      <c r="BC57" s="978"/>
      <c r="BD57" s="978"/>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c r="A58" s="195">
        <v>31</v>
      </c>
      <c r="B58" s="984"/>
      <c r="C58" s="985"/>
      <c r="D58" s="985"/>
      <c r="E58" s="985"/>
      <c r="F58" s="985"/>
      <c r="G58" s="985"/>
      <c r="H58" s="985"/>
      <c r="I58" s="985"/>
      <c r="J58" s="985"/>
      <c r="K58" s="985"/>
      <c r="L58" s="985"/>
      <c r="M58" s="985"/>
      <c r="N58" s="985"/>
      <c r="O58" s="985"/>
      <c r="P58" s="986"/>
      <c r="Q58" s="987"/>
      <c r="R58" s="978"/>
      <c r="S58" s="978"/>
      <c r="T58" s="978"/>
      <c r="U58" s="978"/>
      <c r="V58" s="978"/>
      <c r="W58" s="978"/>
      <c r="X58" s="978"/>
      <c r="Y58" s="978"/>
      <c r="Z58" s="978"/>
      <c r="AA58" s="978"/>
      <c r="AB58" s="978"/>
      <c r="AC58" s="978"/>
      <c r="AD58" s="978"/>
      <c r="AE58" s="988"/>
      <c r="AF58" s="989"/>
      <c r="AG58" s="990"/>
      <c r="AH58" s="990"/>
      <c r="AI58" s="990"/>
      <c r="AJ58" s="991"/>
      <c r="AK58" s="994"/>
      <c r="AL58" s="978"/>
      <c r="AM58" s="978"/>
      <c r="AN58" s="978"/>
      <c r="AO58" s="978"/>
      <c r="AP58" s="978"/>
      <c r="AQ58" s="978"/>
      <c r="AR58" s="978"/>
      <c r="AS58" s="978"/>
      <c r="AT58" s="978"/>
      <c r="AU58" s="978"/>
      <c r="AV58" s="978"/>
      <c r="AW58" s="978"/>
      <c r="AX58" s="978"/>
      <c r="AY58" s="978"/>
      <c r="AZ58" s="978"/>
      <c r="BA58" s="978"/>
      <c r="BB58" s="978"/>
      <c r="BC58" s="978"/>
      <c r="BD58" s="978"/>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c r="A59" s="195">
        <v>32</v>
      </c>
      <c r="B59" s="984"/>
      <c r="C59" s="985"/>
      <c r="D59" s="985"/>
      <c r="E59" s="985"/>
      <c r="F59" s="985"/>
      <c r="G59" s="985"/>
      <c r="H59" s="985"/>
      <c r="I59" s="985"/>
      <c r="J59" s="985"/>
      <c r="K59" s="985"/>
      <c r="L59" s="985"/>
      <c r="M59" s="985"/>
      <c r="N59" s="985"/>
      <c r="O59" s="985"/>
      <c r="P59" s="986"/>
      <c r="Q59" s="987"/>
      <c r="R59" s="978"/>
      <c r="S59" s="978"/>
      <c r="T59" s="978"/>
      <c r="U59" s="978"/>
      <c r="V59" s="978"/>
      <c r="W59" s="978"/>
      <c r="X59" s="978"/>
      <c r="Y59" s="978"/>
      <c r="Z59" s="978"/>
      <c r="AA59" s="978"/>
      <c r="AB59" s="978"/>
      <c r="AC59" s="978"/>
      <c r="AD59" s="978"/>
      <c r="AE59" s="988"/>
      <c r="AF59" s="989"/>
      <c r="AG59" s="990"/>
      <c r="AH59" s="990"/>
      <c r="AI59" s="990"/>
      <c r="AJ59" s="991"/>
      <c r="AK59" s="994"/>
      <c r="AL59" s="978"/>
      <c r="AM59" s="978"/>
      <c r="AN59" s="978"/>
      <c r="AO59" s="978"/>
      <c r="AP59" s="978"/>
      <c r="AQ59" s="978"/>
      <c r="AR59" s="978"/>
      <c r="AS59" s="978"/>
      <c r="AT59" s="978"/>
      <c r="AU59" s="978"/>
      <c r="AV59" s="978"/>
      <c r="AW59" s="978"/>
      <c r="AX59" s="978"/>
      <c r="AY59" s="978"/>
      <c r="AZ59" s="978"/>
      <c r="BA59" s="978"/>
      <c r="BB59" s="978"/>
      <c r="BC59" s="978"/>
      <c r="BD59" s="978"/>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c r="A60" s="195">
        <v>33</v>
      </c>
      <c r="B60" s="984"/>
      <c r="C60" s="985"/>
      <c r="D60" s="985"/>
      <c r="E60" s="985"/>
      <c r="F60" s="985"/>
      <c r="G60" s="985"/>
      <c r="H60" s="985"/>
      <c r="I60" s="985"/>
      <c r="J60" s="985"/>
      <c r="K60" s="985"/>
      <c r="L60" s="985"/>
      <c r="M60" s="985"/>
      <c r="N60" s="985"/>
      <c r="O60" s="985"/>
      <c r="P60" s="986"/>
      <c r="Q60" s="987"/>
      <c r="R60" s="978"/>
      <c r="S60" s="978"/>
      <c r="T60" s="978"/>
      <c r="U60" s="978"/>
      <c r="V60" s="978"/>
      <c r="W60" s="978"/>
      <c r="X60" s="978"/>
      <c r="Y60" s="978"/>
      <c r="Z60" s="978"/>
      <c r="AA60" s="978"/>
      <c r="AB60" s="978"/>
      <c r="AC60" s="978"/>
      <c r="AD60" s="978"/>
      <c r="AE60" s="988"/>
      <c r="AF60" s="989"/>
      <c r="AG60" s="990"/>
      <c r="AH60" s="990"/>
      <c r="AI60" s="990"/>
      <c r="AJ60" s="991"/>
      <c r="AK60" s="994"/>
      <c r="AL60" s="978"/>
      <c r="AM60" s="978"/>
      <c r="AN60" s="978"/>
      <c r="AO60" s="978"/>
      <c r="AP60" s="978"/>
      <c r="AQ60" s="978"/>
      <c r="AR60" s="978"/>
      <c r="AS60" s="978"/>
      <c r="AT60" s="978"/>
      <c r="AU60" s="978"/>
      <c r="AV60" s="978"/>
      <c r="AW60" s="978"/>
      <c r="AX60" s="978"/>
      <c r="AY60" s="978"/>
      <c r="AZ60" s="978"/>
      <c r="BA60" s="978"/>
      <c r="BB60" s="978"/>
      <c r="BC60" s="978"/>
      <c r="BD60" s="978"/>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c r="A61" s="195">
        <v>34</v>
      </c>
      <c r="B61" s="984"/>
      <c r="C61" s="985"/>
      <c r="D61" s="985"/>
      <c r="E61" s="985"/>
      <c r="F61" s="985"/>
      <c r="G61" s="985"/>
      <c r="H61" s="985"/>
      <c r="I61" s="985"/>
      <c r="J61" s="985"/>
      <c r="K61" s="985"/>
      <c r="L61" s="985"/>
      <c r="M61" s="985"/>
      <c r="N61" s="985"/>
      <c r="O61" s="985"/>
      <c r="P61" s="986"/>
      <c r="Q61" s="987"/>
      <c r="R61" s="978"/>
      <c r="S61" s="978"/>
      <c r="T61" s="978"/>
      <c r="U61" s="978"/>
      <c r="V61" s="978"/>
      <c r="W61" s="978"/>
      <c r="X61" s="978"/>
      <c r="Y61" s="978"/>
      <c r="Z61" s="978"/>
      <c r="AA61" s="978"/>
      <c r="AB61" s="978"/>
      <c r="AC61" s="978"/>
      <c r="AD61" s="978"/>
      <c r="AE61" s="988"/>
      <c r="AF61" s="989"/>
      <c r="AG61" s="990"/>
      <c r="AH61" s="990"/>
      <c r="AI61" s="990"/>
      <c r="AJ61" s="991"/>
      <c r="AK61" s="994"/>
      <c r="AL61" s="978"/>
      <c r="AM61" s="978"/>
      <c r="AN61" s="978"/>
      <c r="AO61" s="978"/>
      <c r="AP61" s="978"/>
      <c r="AQ61" s="978"/>
      <c r="AR61" s="978"/>
      <c r="AS61" s="978"/>
      <c r="AT61" s="978"/>
      <c r="AU61" s="978"/>
      <c r="AV61" s="978"/>
      <c r="AW61" s="978"/>
      <c r="AX61" s="978"/>
      <c r="AY61" s="978"/>
      <c r="AZ61" s="978"/>
      <c r="BA61" s="978"/>
      <c r="BB61" s="978"/>
      <c r="BC61" s="978"/>
      <c r="BD61" s="978"/>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c r="A62" s="195">
        <v>35</v>
      </c>
      <c r="B62" s="984"/>
      <c r="C62" s="985"/>
      <c r="D62" s="985"/>
      <c r="E62" s="985"/>
      <c r="F62" s="985"/>
      <c r="G62" s="985"/>
      <c r="H62" s="985"/>
      <c r="I62" s="985"/>
      <c r="J62" s="985"/>
      <c r="K62" s="985"/>
      <c r="L62" s="985"/>
      <c r="M62" s="985"/>
      <c r="N62" s="985"/>
      <c r="O62" s="985"/>
      <c r="P62" s="986"/>
      <c r="Q62" s="987"/>
      <c r="R62" s="978"/>
      <c r="S62" s="978"/>
      <c r="T62" s="978"/>
      <c r="U62" s="978"/>
      <c r="V62" s="978"/>
      <c r="W62" s="978"/>
      <c r="X62" s="978"/>
      <c r="Y62" s="978"/>
      <c r="Z62" s="978"/>
      <c r="AA62" s="978"/>
      <c r="AB62" s="978"/>
      <c r="AC62" s="978"/>
      <c r="AD62" s="978"/>
      <c r="AE62" s="988"/>
      <c r="AF62" s="989"/>
      <c r="AG62" s="990"/>
      <c r="AH62" s="990"/>
      <c r="AI62" s="990"/>
      <c r="AJ62" s="991"/>
      <c r="AK62" s="994"/>
      <c r="AL62" s="978"/>
      <c r="AM62" s="978"/>
      <c r="AN62" s="978"/>
      <c r="AO62" s="978"/>
      <c r="AP62" s="978"/>
      <c r="AQ62" s="978"/>
      <c r="AR62" s="978"/>
      <c r="AS62" s="978"/>
      <c r="AT62" s="978"/>
      <c r="AU62" s="978"/>
      <c r="AV62" s="978"/>
      <c r="AW62" s="978"/>
      <c r="AX62" s="978"/>
      <c r="AY62" s="978"/>
      <c r="AZ62" s="978"/>
      <c r="BA62" s="978"/>
      <c r="BB62" s="978"/>
      <c r="BC62" s="978"/>
      <c r="BD62" s="978"/>
      <c r="BE62" s="992"/>
      <c r="BF62" s="992"/>
      <c r="BG62" s="992"/>
      <c r="BH62" s="992"/>
      <c r="BI62" s="993"/>
      <c r="BJ62" s="981" t="s">
        <v>475</v>
      </c>
      <c r="BK62" s="982"/>
      <c r="BL62" s="982"/>
      <c r="BM62" s="982"/>
      <c r="BN62" s="983"/>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c r="A63" s="198" t="s">
        <v>454</v>
      </c>
      <c r="B63" s="899" t="s">
        <v>476</v>
      </c>
      <c r="C63" s="900"/>
      <c r="D63" s="900"/>
      <c r="E63" s="900"/>
      <c r="F63" s="900"/>
      <c r="G63" s="900"/>
      <c r="H63" s="900"/>
      <c r="I63" s="900"/>
      <c r="J63" s="900"/>
      <c r="K63" s="900"/>
      <c r="L63" s="900"/>
      <c r="M63" s="900"/>
      <c r="N63" s="900"/>
      <c r="O63" s="900"/>
      <c r="P63" s="901"/>
      <c r="Q63" s="902"/>
      <c r="R63" s="903"/>
      <c r="S63" s="903"/>
      <c r="T63" s="903"/>
      <c r="U63" s="903"/>
      <c r="V63" s="903"/>
      <c r="W63" s="903"/>
      <c r="X63" s="903"/>
      <c r="Y63" s="903"/>
      <c r="Z63" s="903"/>
      <c r="AA63" s="903"/>
      <c r="AB63" s="903"/>
      <c r="AC63" s="903"/>
      <c r="AD63" s="903"/>
      <c r="AE63" s="995"/>
      <c r="AF63" s="996">
        <v>645</v>
      </c>
      <c r="AG63" s="893"/>
      <c r="AH63" s="893"/>
      <c r="AI63" s="893"/>
      <c r="AJ63" s="997"/>
      <c r="AK63" s="959"/>
      <c r="AL63" s="903"/>
      <c r="AM63" s="903"/>
      <c r="AN63" s="903"/>
      <c r="AO63" s="903"/>
      <c r="AP63" s="893"/>
      <c r="AQ63" s="893"/>
      <c r="AR63" s="893"/>
      <c r="AS63" s="893"/>
      <c r="AT63" s="893"/>
      <c r="AU63" s="893"/>
      <c r="AV63" s="893"/>
      <c r="AW63" s="893"/>
      <c r="AX63" s="893"/>
      <c r="AY63" s="893"/>
      <c r="AZ63" s="903"/>
      <c r="BA63" s="903"/>
      <c r="BB63" s="903"/>
      <c r="BC63" s="903"/>
      <c r="BD63" s="903"/>
      <c r="BE63" s="894"/>
      <c r="BF63" s="894"/>
      <c r="BG63" s="894"/>
      <c r="BH63" s="894"/>
      <c r="BI63" s="895"/>
      <c r="BJ63" s="979" t="s">
        <v>477</v>
      </c>
      <c r="BK63" s="935"/>
      <c r="BL63" s="935"/>
      <c r="BM63" s="935"/>
      <c r="BN63" s="980"/>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c r="A65" s="186" t="s">
        <v>478</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c r="A66" s="947" t="s">
        <v>479</v>
      </c>
      <c r="B66" s="948"/>
      <c r="C66" s="948"/>
      <c r="D66" s="948"/>
      <c r="E66" s="948"/>
      <c r="F66" s="948"/>
      <c r="G66" s="948"/>
      <c r="H66" s="948"/>
      <c r="I66" s="948"/>
      <c r="J66" s="948"/>
      <c r="K66" s="948"/>
      <c r="L66" s="948"/>
      <c r="M66" s="948"/>
      <c r="N66" s="948"/>
      <c r="O66" s="948"/>
      <c r="P66" s="949"/>
      <c r="Q66" s="953" t="s">
        <v>480</v>
      </c>
      <c r="R66" s="954"/>
      <c r="S66" s="954"/>
      <c r="T66" s="954"/>
      <c r="U66" s="955"/>
      <c r="V66" s="953" t="s">
        <v>481</v>
      </c>
      <c r="W66" s="954"/>
      <c r="X66" s="954"/>
      <c r="Y66" s="954"/>
      <c r="Z66" s="955"/>
      <c r="AA66" s="953" t="s">
        <v>482</v>
      </c>
      <c r="AB66" s="954"/>
      <c r="AC66" s="954"/>
      <c r="AD66" s="954"/>
      <c r="AE66" s="955"/>
      <c r="AF66" s="960" t="s">
        <v>483</v>
      </c>
      <c r="AG66" s="961"/>
      <c r="AH66" s="961"/>
      <c r="AI66" s="961"/>
      <c r="AJ66" s="962"/>
      <c r="AK66" s="953" t="s">
        <v>484</v>
      </c>
      <c r="AL66" s="948"/>
      <c r="AM66" s="948"/>
      <c r="AN66" s="948"/>
      <c r="AO66" s="949"/>
      <c r="AP66" s="953" t="s">
        <v>485</v>
      </c>
      <c r="AQ66" s="954"/>
      <c r="AR66" s="954"/>
      <c r="AS66" s="954"/>
      <c r="AT66" s="955"/>
      <c r="AU66" s="953" t="s">
        <v>486</v>
      </c>
      <c r="AV66" s="954"/>
      <c r="AW66" s="954"/>
      <c r="AX66" s="954"/>
      <c r="AY66" s="955"/>
      <c r="AZ66" s="953" t="s">
        <v>442</v>
      </c>
      <c r="BA66" s="954"/>
      <c r="BB66" s="954"/>
      <c r="BC66" s="954"/>
      <c r="BD66" s="976"/>
      <c r="BE66" s="199"/>
      <c r="BF66" s="199"/>
      <c r="BG66" s="199"/>
      <c r="BH66" s="199"/>
      <c r="BI66" s="199"/>
      <c r="BJ66" s="199"/>
      <c r="BK66" s="199"/>
      <c r="BL66" s="199"/>
      <c r="BM66" s="199"/>
      <c r="BN66" s="199"/>
      <c r="BO66" s="199"/>
      <c r="BP66" s="199"/>
      <c r="BQ66" s="196">
        <v>60</v>
      </c>
      <c r="BR66" s="201"/>
      <c r="BS66" s="930"/>
      <c r="BT66" s="931"/>
      <c r="BU66" s="931"/>
      <c r="BV66" s="931"/>
      <c r="BW66" s="931"/>
      <c r="BX66" s="931"/>
      <c r="BY66" s="931"/>
      <c r="BZ66" s="931"/>
      <c r="CA66" s="931"/>
      <c r="CB66" s="931"/>
      <c r="CC66" s="931"/>
      <c r="CD66" s="931"/>
      <c r="CE66" s="931"/>
      <c r="CF66" s="931"/>
      <c r="CG66" s="932"/>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927"/>
      <c r="DW66" s="928"/>
      <c r="DX66" s="928"/>
      <c r="DY66" s="928"/>
      <c r="DZ66" s="929"/>
      <c r="EA66" s="180"/>
    </row>
    <row r="67" spans="1:131" s="181" customFormat="1" ht="26.25" customHeight="1" thickBot="1">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63"/>
      <c r="AG67" s="964"/>
      <c r="AH67" s="964"/>
      <c r="AI67" s="964"/>
      <c r="AJ67" s="965"/>
      <c r="AK67" s="966"/>
      <c r="AL67" s="951"/>
      <c r="AM67" s="951"/>
      <c r="AN67" s="951"/>
      <c r="AO67" s="952"/>
      <c r="AP67" s="956"/>
      <c r="AQ67" s="957"/>
      <c r="AR67" s="957"/>
      <c r="AS67" s="957"/>
      <c r="AT67" s="958"/>
      <c r="AU67" s="956"/>
      <c r="AV67" s="957"/>
      <c r="AW67" s="957"/>
      <c r="AX67" s="957"/>
      <c r="AY67" s="958"/>
      <c r="AZ67" s="956"/>
      <c r="BA67" s="957"/>
      <c r="BB67" s="957"/>
      <c r="BC67" s="957"/>
      <c r="BD67" s="977"/>
      <c r="BE67" s="199"/>
      <c r="BF67" s="199"/>
      <c r="BG67" s="199"/>
      <c r="BH67" s="199"/>
      <c r="BI67" s="199"/>
      <c r="BJ67" s="199"/>
      <c r="BK67" s="199"/>
      <c r="BL67" s="199"/>
      <c r="BM67" s="199"/>
      <c r="BN67" s="199"/>
      <c r="BO67" s="199"/>
      <c r="BP67" s="199"/>
      <c r="BQ67" s="196">
        <v>61</v>
      </c>
      <c r="BR67" s="201"/>
      <c r="BS67" s="930"/>
      <c r="BT67" s="931"/>
      <c r="BU67" s="931"/>
      <c r="BV67" s="931"/>
      <c r="BW67" s="931"/>
      <c r="BX67" s="931"/>
      <c r="BY67" s="931"/>
      <c r="BZ67" s="931"/>
      <c r="CA67" s="931"/>
      <c r="CB67" s="931"/>
      <c r="CC67" s="931"/>
      <c r="CD67" s="931"/>
      <c r="CE67" s="931"/>
      <c r="CF67" s="931"/>
      <c r="CG67" s="932"/>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927"/>
      <c r="DW67" s="928"/>
      <c r="DX67" s="928"/>
      <c r="DY67" s="928"/>
      <c r="DZ67" s="929"/>
      <c r="EA67" s="180"/>
    </row>
    <row r="68" spans="1:131" s="181" customFormat="1" ht="26.25" customHeight="1" thickTop="1">
      <c r="A68" s="192">
        <v>1</v>
      </c>
      <c r="B68" s="943"/>
      <c r="C68" s="944"/>
      <c r="D68" s="944"/>
      <c r="E68" s="944"/>
      <c r="F68" s="944"/>
      <c r="G68" s="944"/>
      <c r="H68" s="944"/>
      <c r="I68" s="944"/>
      <c r="J68" s="944"/>
      <c r="K68" s="944"/>
      <c r="L68" s="944"/>
      <c r="M68" s="944"/>
      <c r="N68" s="944"/>
      <c r="O68" s="944"/>
      <c r="P68" s="945"/>
      <c r="Q68" s="946"/>
      <c r="R68" s="940"/>
      <c r="S68" s="940"/>
      <c r="T68" s="940"/>
      <c r="U68" s="940"/>
      <c r="V68" s="940"/>
      <c r="W68" s="940"/>
      <c r="X68" s="940"/>
      <c r="Y68" s="940"/>
      <c r="Z68" s="940"/>
      <c r="AA68" s="940"/>
      <c r="AB68" s="940"/>
      <c r="AC68" s="940"/>
      <c r="AD68" s="940"/>
      <c r="AE68" s="940"/>
      <c r="AF68" s="940"/>
      <c r="AG68" s="940"/>
      <c r="AH68" s="940"/>
      <c r="AI68" s="940"/>
      <c r="AJ68" s="940"/>
      <c r="AK68" s="940"/>
      <c r="AL68" s="940"/>
      <c r="AM68" s="940"/>
      <c r="AN68" s="940"/>
      <c r="AO68" s="940"/>
      <c r="AP68" s="940"/>
      <c r="AQ68" s="940"/>
      <c r="AR68" s="940"/>
      <c r="AS68" s="940"/>
      <c r="AT68" s="940"/>
      <c r="AU68" s="940"/>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30"/>
      <c r="BT68" s="931"/>
      <c r="BU68" s="931"/>
      <c r="BV68" s="931"/>
      <c r="BW68" s="931"/>
      <c r="BX68" s="931"/>
      <c r="BY68" s="931"/>
      <c r="BZ68" s="931"/>
      <c r="CA68" s="931"/>
      <c r="CB68" s="931"/>
      <c r="CC68" s="931"/>
      <c r="CD68" s="931"/>
      <c r="CE68" s="931"/>
      <c r="CF68" s="931"/>
      <c r="CG68" s="932"/>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927"/>
      <c r="DW68" s="928"/>
      <c r="DX68" s="928"/>
      <c r="DY68" s="928"/>
      <c r="DZ68" s="929"/>
      <c r="EA68" s="180"/>
    </row>
    <row r="69" spans="1:131" s="181" customFormat="1" ht="26.25" customHeight="1">
      <c r="A69" s="195">
        <v>2</v>
      </c>
      <c r="B69" s="906"/>
      <c r="C69" s="907"/>
      <c r="D69" s="907"/>
      <c r="E69" s="907"/>
      <c r="F69" s="907"/>
      <c r="G69" s="907"/>
      <c r="H69" s="907"/>
      <c r="I69" s="907"/>
      <c r="J69" s="907"/>
      <c r="K69" s="907"/>
      <c r="L69" s="907"/>
      <c r="M69" s="907"/>
      <c r="N69" s="907"/>
      <c r="O69" s="907"/>
      <c r="P69" s="908"/>
      <c r="Q69" s="904"/>
      <c r="R69" s="905"/>
      <c r="S69" s="905"/>
      <c r="T69" s="905"/>
      <c r="U69" s="905"/>
      <c r="V69" s="905"/>
      <c r="W69" s="905"/>
      <c r="X69" s="905"/>
      <c r="Y69" s="905"/>
      <c r="Z69" s="905"/>
      <c r="AA69" s="905"/>
      <c r="AB69" s="905"/>
      <c r="AC69" s="905"/>
      <c r="AD69" s="905"/>
      <c r="AE69" s="905"/>
      <c r="AF69" s="905"/>
      <c r="AG69" s="905"/>
      <c r="AH69" s="905"/>
      <c r="AI69" s="905"/>
      <c r="AJ69" s="905"/>
      <c r="AK69" s="905"/>
      <c r="AL69" s="905"/>
      <c r="AM69" s="905"/>
      <c r="AN69" s="905"/>
      <c r="AO69" s="905"/>
      <c r="AP69" s="905"/>
      <c r="AQ69" s="905"/>
      <c r="AR69" s="905"/>
      <c r="AS69" s="905"/>
      <c r="AT69" s="905"/>
      <c r="AU69" s="905"/>
      <c r="AV69" s="905"/>
      <c r="AW69" s="905"/>
      <c r="AX69" s="905"/>
      <c r="AY69" s="905"/>
      <c r="AZ69" s="915"/>
      <c r="BA69" s="915"/>
      <c r="BB69" s="915"/>
      <c r="BC69" s="915"/>
      <c r="BD69" s="916"/>
      <c r="BE69" s="199"/>
      <c r="BF69" s="199"/>
      <c r="BG69" s="199"/>
      <c r="BH69" s="199"/>
      <c r="BI69" s="199"/>
      <c r="BJ69" s="199"/>
      <c r="BK69" s="199"/>
      <c r="BL69" s="199"/>
      <c r="BM69" s="199"/>
      <c r="BN69" s="199"/>
      <c r="BO69" s="199"/>
      <c r="BP69" s="199"/>
      <c r="BQ69" s="196">
        <v>63</v>
      </c>
      <c r="BR69" s="201"/>
      <c r="BS69" s="930"/>
      <c r="BT69" s="931"/>
      <c r="BU69" s="931"/>
      <c r="BV69" s="931"/>
      <c r="BW69" s="931"/>
      <c r="BX69" s="931"/>
      <c r="BY69" s="931"/>
      <c r="BZ69" s="931"/>
      <c r="CA69" s="931"/>
      <c r="CB69" s="931"/>
      <c r="CC69" s="931"/>
      <c r="CD69" s="931"/>
      <c r="CE69" s="931"/>
      <c r="CF69" s="931"/>
      <c r="CG69" s="932"/>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927"/>
      <c r="DW69" s="928"/>
      <c r="DX69" s="928"/>
      <c r="DY69" s="928"/>
      <c r="DZ69" s="929"/>
      <c r="EA69" s="180"/>
    </row>
    <row r="70" spans="1:131" s="181" customFormat="1" ht="26.25" customHeight="1">
      <c r="A70" s="195">
        <v>3</v>
      </c>
      <c r="B70" s="906"/>
      <c r="C70" s="907"/>
      <c r="D70" s="907"/>
      <c r="E70" s="907"/>
      <c r="F70" s="907"/>
      <c r="G70" s="907"/>
      <c r="H70" s="907"/>
      <c r="I70" s="907"/>
      <c r="J70" s="907"/>
      <c r="K70" s="907"/>
      <c r="L70" s="907"/>
      <c r="M70" s="907"/>
      <c r="N70" s="907"/>
      <c r="O70" s="907"/>
      <c r="P70" s="908"/>
      <c r="Q70" s="904"/>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5"/>
      <c r="AY70" s="905"/>
      <c r="AZ70" s="915"/>
      <c r="BA70" s="915"/>
      <c r="BB70" s="915"/>
      <c r="BC70" s="915"/>
      <c r="BD70" s="916"/>
      <c r="BE70" s="199"/>
      <c r="BF70" s="199"/>
      <c r="BG70" s="199"/>
      <c r="BH70" s="199"/>
      <c r="BI70" s="199"/>
      <c r="BJ70" s="199"/>
      <c r="BK70" s="199"/>
      <c r="BL70" s="199"/>
      <c r="BM70" s="199"/>
      <c r="BN70" s="199"/>
      <c r="BO70" s="199"/>
      <c r="BP70" s="199"/>
      <c r="BQ70" s="196">
        <v>64</v>
      </c>
      <c r="BR70" s="201"/>
      <c r="BS70" s="930"/>
      <c r="BT70" s="931"/>
      <c r="BU70" s="931"/>
      <c r="BV70" s="931"/>
      <c r="BW70" s="931"/>
      <c r="BX70" s="931"/>
      <c r="BY70" s="931"/>
      <c r="BZ70" s="931"/>
      <c r="CA70" s="931"/>
      <c r="CB70" s="931"/>
      <c r="CC70" s="931"/>
      <c r="CD70" s="931"/>
      <c r="CE70" s="931"/>
      <c r="CF70" s="931"/>
      <c r="CG70" s="932"/>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927"/>
      <c r="DW70" s="928"/>
      <c r="DX70" s="928"/>
      <c r="DY70" s="928"/>
      <c r="DZ70" s="929"/>
      <c r="EA70" s="180"/>
    </row>
    <row r="71" spans="1:131" s="181" customFormat="1" ht="26.25" customHeight="1">
      <c r="A71" s="195">
        <v>4</v>
      </c>
      <c r="B71" s="906"/>
      <c r="C71" s="907"/>
      <c r="D71" s="907"/>
      <c r="E71" s="907"/>
      <c r="F71" s="907"/>
      <c r="G71" s="907"/>
      <c r="H71" s="907"/>
      <c r="I71" s="907"/>
      <c r="J71" s="907"/>
      <c r="K71" s="907"/>
      <c r="L71" s="907"/>
      <c r="M71" s="907"/>
      <c r="N71" s="907"/>
      <c r="O71" s="907"/>
      <c r="P71" s="908"/>
      <c r="Q71" s="904"/>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5"/>
      <c r="AY71" s="905"/>
      <c r="AZ71" s="915"/>
      <c r="BA71" s="915"/>
      <c r="BB71" s="915"/>
      <c r="BC71" s="915"/>
      <c r="BD71" s="916"/>
      <c r="BE71" s="199"/>
      <c r="BF71" s="199"/>
      <c r="BG71" s="199"/>
      <c r="BH71" s="199"/>
      <c r="BI71" s="199"/>
      <c r="BJ71" s="199"/>
      <c r="BK71" s="199"/>
      <c r="BL71" s="199"/>
      <c r="BM71" s="199"/>
      <c r="BN71" s="199"/>
      <c r="BO71" s="199"/>
      <c r="BP71" s="199"/>
      <c r="BQ71" s="196">
        <v>65</v>
      </c>
      <c r="BR71" s="201"/>
      <c r="BS71" s="930"/>
      <c r="BT71" s="931"/>
      <c r="BU71" s="931"/>
      <c r="BV71" s="931"/>
      <c r="BW71" s="931"/>
      <c r="BX71" s="931"/>
      <c r="BY71" s="931"/>
      <c r="BZ71" s="931"/>
      <c r="CA71" s="931"/>
      <c r="CB71" s="931"/>
      <c r="CC71" s="931"/>
      <c r="CD71" s="931"/>
      <c r="CE71" s="931"/>
      <c r="CF71" s="931"/>
      <c r="CG71" s="932"/>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927"/>
      <c r="DW71" s="928"/>
      <c r="DX71" s="928"/>
      <c r="DY71" s="928"/>
      <c r="DZ71" s="929"/>
      <c r="EA71" s="180"/>
    </row>
    <row r="72" spans="1:131" s="181" customFormat="1" ht="26.25" customHeight="1">
      <c r="A72" s="195">
        <v>5</v>
      </c>
      <c r="B72" s="906"/>
      <c r="C72" s="907"/>
      <c r="D72" s="907"/>
      <c r="E72" s="907"/>
      <c r="F72" s="907"/>
      <c r="G72" s="907"/>
      <c r="H72" s="907"/>
      <c r="I72" s="907"/>
      <c r="J72" s="907"/>
      <c r="K72" s="907"/>
      <c r="L72" s="907"/>
      <c r="M72" s="907"/>
      <c r="N72" s="907"/>
      <c r="O72" s="907"/>
      <c r="P72" s="908"/>
      <c r="Q72" s="904"/>
      <c r="R72" s="905"/>
      <c r="S72" s="905"/>
      <c r="T72" s="905"/>
      <c r="U72" s="905"/>
      <c r="V72" s="905"/>
      <c r="W72" s="905"/>
      <c r="X72" s="905"/>
      <c r="Y72" s="905"/>
      <c r="Z72" s="905"/>
      <c r="AA72" s="905"/>
      <c r="AB72" s="905"/>
      <c r="AC72" s="905"/>
      <c r="AD72" s="905"/>
      <c r="AE72" s="905"/>
      <c r="AF72" s="905"/>
      <c r="AG72" s="905"/>
      <c r="AH72" s="905"/>
      <c r="AI72" s="905"/>
      <c r="AJ72" s="905"/>
      <c r="AK72" s="905"/>
      <c r="AL72" s="905"/>
      <c r="AM72" s="905"/>
      <c r="AN72" s="905"/>
      <c r="AO72" s="905"/>
      <c r="AP72" s="905"/>
      <c r="AQ72" s="905"/>
      <c r="AR72" s="905"/>
      <c r="AS72" s="905"/>
      <c r="AT72" s="905"/>
      <c r="AU72" s="905"/>
      <c r="AV72" s="905"/>
      <c r="AW72" s="905"/>
      <c r="AX72" s="905"/>
      <c r="AY72" s="905"/>
      <c r="AZ72" s="915"/>
      <c r="BA72" s="915"/>
      <c r="BB72" s="915"/>
      <c r="BC72" s="915"/>
      <c r="BD72" s="916"/>
      <c r="BE72" s="199"/>
      <c r="BF72" s="199"/>
      <c r="BG72" s="199"/>
      <c r="BH72" s="199"/>
      <c r="BI72" s="199"/>
      <c r="BJ72" s="199"/>
      <c r="BK72" s="199"/>
      <c r="BL72" s="199"/>
      <c r="BM72" s="199"/>
      <c r="BN72" s="199"/>
      <c r="BO72" s="199"/>
      <c r="BP72" s="199"/>
      <c r="BQ72" s="196">
        <v>66</v>
      </c>
      <c r="BR72" s="201"/>
      <c r="BS72" s="930"/>
      <c r="BT72" s="931"/>
      <c r="BU72" s="931"/>
      <c r="BV72" s="931"/>
      <c r="BW72" s="931"/>
      <c r="BX72" s="931"/>
      <c r="BY72" s="931"/>
      <c r="BZ72" s="931"/>
      <c r="CA72" s="931"/>
      <c r="CB72" s="931"/>
      <c r="CC72" s="931"/>
      <c r="CD72" s="931"/>
      <c r="CE72" s="931"/>
      <c r="CF72" s="931"/>
      <c r="CG72" s="932"/>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927"/>
      <c r="DW72" s="928"/>
      <c r="DX72" s="928"/>
      <c r="DY72" s="928"/>
      <c r="DZ72" s="929"/>
      <c r="EA72" s="180"/>
    </row>
    <row r="73" spans="1:131" s="181" customFormat="1" ht="26.25" customHeight="1">
      <c r="A73" s="195">
        <v>6</v>
      </c>
      <c r="B73" s="906"/>
      <c r="C73" s="907"/>
      <c r="D73" s="907"/>
      <c r="E73" s="907"/>
      <c r="F73" s="907"/>
      <c r="G73" s="907"/>
      <c r="H73" s="907"/>
      <c r="I73" s="907"/>
      <c r="J73" s="907"/>
      <c r="K73" s="907"/>
      <c r="L73" s="907"/>
      <c r="M73" s="907"/>
      <c r="N73" s="907"/>
      <c r="O73" s="907"/>
      <c r="P73" s="908"/>
      <c r="Q73" s="904"/>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5"/>
      <c r="AZ73" s="915"/>
      <c r="BA73" s="915"/>
      <c r="BB73" s="915"/>
      <c r="BC73" s="915"/>
      <c r="BD73" s="916"/>
      <c r="BE73" s="199"/>
      <c r="BF73" s="199"/>
      <c r="BG73" s="199"/>
      <c r="BH73" s="199"/>
      <c r="BI73" s="199"/>
      <c r="BJ73" s="199"/>
      <c r="BK73" s="199"/>
      <c r="BL73" s="199"/>
      <c r="BM73" s="199"/>
      <c r="BN73" s="199"/>
      <c r="BO73" s="199"/>
      <c r="BP73" s="199"/>
      <c r="BQ73" s="196">
        <v>67</v>
      </c>
      <c r="BR73" s="201"/>
      <c r="BS73" s="930"/>
      <c r="BT73" s="931"/>
      <c r="BU73" s="931"/>
      <c r="BV73" s="931"/>
      <c r="BW73" s="931"/>
      <c r="BX73" s="931"/>
      <c r="BY73" s="931"/>
      <c r="BZ73" s="931"/>
      <c r="CA73" s="931"/>
      <c r="CB73" s="931"/>
      <c r="CC73" s="931"/>
      <c r="CD73" s="931"/>
      <c r="CE73" s="931"/>
      <c r="CF73" s="931"/>
      <c r="CG73" s="932"/>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927"/>
      <c r="DW73" s="928"/>
      <c r="DX73" s="928"/>
      <c r="DY73" s="928"/>
      <c r="DZ73" s="929"/>
      <c r="EA73" s="180"/>
    </row>
    <row r="74" spans="1:131" s="181" customFormat="1" ht="26.25" customHeight="1">
      <c r="A74" s="195">
        <v>7</v>
      </c>
      <c r="B74" s="906"/>
      <c r="C74" s="907"/>
      <c r="D74" s="907"/>
      <c r="E74" s="907"/>
      <c r="F74" s="907"/>
      <c r="G74" s="907"/>
      <c r="H74" s="907"/>
      <c r="I74" s="907"/>
      <c r="J74" s="907"/>
      <c r="K74" s="907"/>
      <c r="L74" s="907"/>
      <c r="M74" s="907"/>
      <c r="N74" s="907"/>
      <c r="O74" s="907"/>
      <c r="P74" s="908"/>
      <c r="Q74" s="904"/>
      <c r="R74" s="905"/>
      <c r="S74" s="905"/>
      <c r="T74" s="905"/>
      <c r="U74" s="905"/>
      <c r="V74" s="905"/>
      <c r="W74" s="905"/>
      <c r="X74" s="905"/>
      <c r="Y74" s="905"/>
      <c r="Z74" s="905"/>
      <c r="AA74" s="905"/>
      <c r="AB74" s="905"/>
      <c r="AC74" s="905"/>
      <c r="AD74" s="905"/>
      <c r="AE74" s="905"/>
      <c r="AF74" s="905"/>
      <c r="AG74" s="905"/>
      <c r="AH74" s="905"/>
      <c r="AI74" s="905"/>
      <c r="AJ74" s="905"/>
      <c r="AK74" s="905"/>
      <c r="AL74" s="905"/>
      <c r="AM74" s="905"/>
      <c r="AN74" s="905"/>
      <c r="AO74" s="905"/>
      <c r="AP74" s="905"/>
      <c r="AQ74" s="905"/>
      <c r="AR74" s="905"/>
      <c r="AS74" s="905"/>
      <c r="AT74" s="905"/>
      <c r="AU74" s="905"/>
      <c r="AV74" s="905"/>
      <c r="AW74" s="905"/>
      <c r="AX74" s="905"/>
      <c r="AY74" s="905"/>
      <c r="AZ74" s="915"/>
      <c r="BA74" s="915"/>
      <c r="BB74" s="915"/>
      <c r="BC74" s="915"/>
      <c r="BD74" s="916"/>
      <c r="BE74" s="199"/>
      <c r="BF74" s="199"/>
      <c r="BG74" s="199"/>
      <c r="BH74" s="199"/>
      <c r="BI74" s="199"/>
      <c r="BJ74" s="199"/>
      <c r="BK74" s="199"/>
      <c r="BL74" s="199"/>
      <c r="BM74" s="199"/>
      <c r="BN74" s="199"/>
      <c r="BO74" s="199"/>
      <c r="BP74" s="199"/>
      <c r="BQ74" s="196">
        <v>68</v>
      </c>
      <c r="BR74" s="201"/>
      <c r="BS74" s="930"/>
      <c r="BT74" s="931"/>
      <c r="BU74" s="931"/>
      <c r="BV74" s="931"/>
      <c r="BW74" s="931"/>
      <c r="BX74" s="931"/>
      <c r="BY74" s="931"/>
      <c r="BZ74" s="931"/>
      <c r="CA74" s="931"/>
      <c r="CB74" s="931"/>
      <c r="CC74" s="931"/>
      <c r="CD74" s="931"/>
      <c r="CE74" s="931"/>
      <c r="CF74" s="931"/>
      <c r="CG74" s="932"/>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927"/>
      <c r="DW74" s="928"/>
      <c r="DX74" s="928"/>
      <c r="DY74" s="928"/>
      <c r="DZ74" s="929"/>
      <c r="EA74" s="180"/>
    </row>
    <row r="75" spans="1:131" s="181" customFormat="1" ht="26.25" customHeight="1">
      <c r="A75" s="195">
        <v>8</v>
      </c>
      <c r="B75" s="906"/>
      <c r="C75" s="907"/>
      <c r="D75" s="907"/>
      <c r="E75" s="907"/>
      <c r="F75" s="907"/>
      <c r="G75" s="907"/>
      <c r="H75" s="907"/>
      <c r="I75" s="907"/>
      <c r="J75" s="907"/>
      <c r="K75" s="907"/>
      <c r="L75" s="907"/>
      <c r="M75" s="907"/>
      <c r="N75" s="907"/>
      <c r="O75" s="907"/>
      <c r="P75" s="908"/>
      <c r="Q75" s="933"/>
      <c r="R75" s="922"/>
      <c r="S75" s="922"/>
      <c r="T75" s="922"/>
      <c r="U75" s="923"/>
      <c r="V75" s="921"/>
      <c r="W75" s="922"/>
      <c r="X75" s="922"/>
      <c r="Y75" s="922"/>
      <c r="Z75" s="923"/>
      <c r="AA75" s="921"/>
      <c r="AB75" s="922"/>
      <c r="AC75" s="922"/>
      <c r="AD75" s="922"/>
      <c r="AE75" s="923"/>
      <c r="AF75" s="921"/>
      <c r="AG75" s="922"/>
      <c r="AH75" s="922"/>
      <c r="AI75" s="922"/>
      <c r="AJ75" s="923"/>
      <c r="AK75" s="921"/>
      <c r="AL75" s="922"/>
      <c r="AM75" s="922"/>
      <c r="AN75" s="922"/>
      <c r="AO75" s="923"/>
      <c r="AP75" s="921"/>
      <c r="AQ75" s="922"/>
      <c r="AR75" s="922"/>
      <c r="AS75" s="922"/>
      <c r="AT75" s="923"/>
      <c r="AU75" s="921"/>
      <c r="AV75" s="922"/>
      <c r="AW75" s="922"/>
      <c r="AX75" s="922"/>
      <c r="AY75" s="923"/>
      <c r="AZ75" s="915"/>
      <c r="BA75" s="915"/>
      <c r="BB75" s="915"/>
      <c r="BC75" s="915"/>
      <c r="BD75" s="916"/>
      <c r="BE75" s="199"/>
      <c r="BF75" s="199"/>
      <c r="BG75" s="199"/>
      <c r="BH75" s="199"/>
      <c r="BI75" s="199"/>
      <c r="BJ75" s="199"/>
      <c r="BK75" s="199"/>
      <c r="BL75" s="199"/>
      <c r="BM75" s="199"/>
      <c r="BN75" s="199"/>
      <c r="BO75" s="199"/>
      <c r="BP75" s="199"/>
      <c r="BQ75" s="196">
        <v>69</v>
      </c>
      <c r="BR75" s="201"/>
      <c r="BS75" s="930"/>
      <c r="BT75" s="931"/>
      <c r="BU75" s="931"/>
      <c r="BV75" s="931"/>
      <c r="BW75" s="931"/>
      <c r="BX75" s="931"/>
      <c r="BY75" s="931"/>
      <c r="BZ75" s="931"/>
      <c r="CA75" s="931"/>
      <c r="CB75" s="931"/>
      <c r="CC75" s="931"/>
      <c r="CD75" s="931"/>
      <c r="CE75" s="931"/>
      <c r="CF75" s="931"/>
      <c r="CG75" s="932"/>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927"/>
      <c r="DW75" s="928"/>
      <c r="DX75" s="928"/>
      <c r="DY75" s="928"/>
      <c r="DZ75" s="929"/>
      <c r="EA75" s="180"/>
    </row>
    <row r="76" spans="1:131" s="181" customFormat="1" ht="26.25" customHeight="1">
      <c r="A76" s="195">
        <v>9</v>
      </c>
      <c r="B76" s="906"/>
      <c r="C76" s="907"/>
      <c r="D76" s="907"/>
      <c r="E76" s="907"/>
      <c r="F76" s="907"/>
      <c r="G76" s="907"/>
      <c r="H76" s="907"/>
      <c r="I76" s="907"/>
      <c r="J76" s="907"/>
      <c r="K76" s="907"/>
      <c r="L76" s="907"/>
      <c r="M76" s="907"/>
      <c r="N76" s="907"/>
      <c r="O76" s="907"/>
      <c r="P76" s="908"/>
      <c r="Q76" s="933"/>
      <c r="R76" s="922"/>
      <c r="S76" s="922"/>
      <c r="T76" s="922"/>
      <c r="U76" s="923"/>
      <c r="V76" s="921"/>
      <c r="W76" s="922"/>
      <c r="X76" s="922"/>
      <c r="Y76" s="922"/>
      <c r="Z76" s="923"/>
      <c r="AA76" s="921"/>
      <c r="AB76" s="922"/>
      <c r="AC76" s="922"/>
      <c r="AD76" s="922"/>
      <c r="AE76" s="923"/>
      <c r="AF76" s="921"/>
      <c r="AG76" s="922"/>
      <c r="AH76" s="922"/>
      <c r="AI76" s="922"/>
      <c r="AJ76" s="923"/>
      <c r="AK76" s="921"/>
      <c r="AL76" s="922"/>
      <c r="AM76" s="922"/>
      <c r="AN76" s="922"/>
      <c r="AO76" s="923"/>
      <c r="AP76" s="921"/>
      <c r="AQ76" s="922"/>
      <c r="AR76" s="922"/>
      <c r="AS76" s="922"/>
      <c r="AT76" s="923"/>
      <c r="AU76" s="921"/>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30"/>
      <c r="BT76" s="931"/>
      <c r="BU76" s="931"/>
      <c r="BV76" s="931"/>
      <c r="BW76" s="931"/>
      <c r="BX76" s="931"/>
      <c r="BY76" s="931"/>
      <c r="BZ76" s="931"/>
      <c r="CA76" s="931"/>
      <c r="CB76" s="931"/>
      <c r="CC76" s="931"/>
      <c r="CD76" s="931"/>
      <c r="CE76" s="931"/>
      <c r="CF76" s="931"/>
      <c r="CG76" s="932"/>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927"/>
      <c r="DW76" s="928"/>
      <c r="DX76" s="928"/>
      <c r="DY76" s="928"/>
      <c r="DZ76" s="929"/>
      <c r="EA76" s="180"/>
    </row>
    <row r="77" spans="1:131" s="181" customFormat="1" ht="26.25" customHeight="1">
      <c r="A77" s="195">
        <v>10</v>
      </c>
      <c r="B77" s="906"/>
      <c r="C77" s="907"/>
      <c r="D77" s="907"/>
      <c r="E77" s="907"/>
      <c r="F77" s="907"/>
      <c r="G77" s="907"/>
      <c r="H77" s="907"/>
      <c r="I77" s="907"/>
      <c r="J77" s="907"/>
      <c r="K77" s="907"/>
      <c r="L77" s="907"/>
      <c r="M77" s="907"/>
      <c r="N77" s="907"/>
      <c r="O77" s="907"/>
      <c r="P77" s="908"/>
      <c r="Q77" s="933"/>
      <c r="R77" s="922"/>
      <c r="S77" s="922"/>
      <c r="T77" s="922"/>
      <c r="U77" s="923"/>
      <c r="V77" s="921"/>
      <c r="W77" s="922"/>
      <c r="X77" s="922"/>
      <c r="Y77" s="922"/>
      <c r="Z77" s="923"/>
      <c r="AA77" s="921"/>
      <c r="AB77" s="922"/>
      <c r="AC77" s="922"/>
      <c r="AD77" s="922"/>
      <c r="AE77" s="923"/>
      <c r="AF77" s="921"/>
      <c r="AG77" s="922"/>
      <c r="AH77" s="922"/>
      <c r="AI77" s="922"/>
      <c r="AJ77" s="923"/>
      <c r="AK77" s="921"/>
      <c r="AL77" s="922"/>
      <c r="AM77" s="922"/>
      <c r="AN77" s="922"/>
      <c r="AO77" s="923"/>
      <c r="AP77" s="921"/>
      <c r="AQ77" s="922"/>
      <c r="AR77" s="922"/>
      <c r="AS77" s="922"/>
      <c r="AT77" s="923"/>
      <c r="AU77" s="921"/>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30"/>
      <c r="BT77" s="931"/>
      <c r="BU77" s="931"/>
      <c r="BV77" s="931"/>
      <c r="BW77" s="931"/>
      <c r="BX77" s="931"/>
      <c r="BY77" s="931"/>
      <c r="BZ77" s="931"/>
      <c r="CA77" s="931"/>
      <c r="CB77" s="931"/>
      <c r="CC77" s="931"/>
      <c r="CD77" s="931"/>
      <c r="CE77" s="931"/>
      <c r="CF77" s="931"/>
      <c r="CG77" s="932"/>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927"/>
      <c r="DW77" s="928"/>
      <c r="DX77" s="928"/>
      <c r="DY77" s="928"/>
      <c r="DZ77" s="929"/>
      <c r="EA77" s="180"/>
    </row>
    <row r="78" spans="1:131" s="181" customFormat="1" ht="26.25" customHeight="1">
      <c r="A78" s="195">
        <v>11</v>
      </c>
      <c r="B78" s="906"/>
      <c r="C78" s="907"/>
      <c r="D78" s="907"/>
      <c r="E78" s="907"/>
      <c r="F78" s="907"/>
      <c r="G78" s="907"/>
      <c r="H78" s="907"/>
      <c r="I78" s="907"/>
      <c r="J78" s="907"/>
      <c r="K78" s="907"/>
      <c r="L78" s="907"/>
      <c r="M78" s="907"/>
      <c r="N78" s="907"/>
      <c r="O78" s="907"/>
      <c r="P78" s="908"/>
      <c r="Q78" s="904"/>
      <c r="R78" s="905"/>
      <c r="S78" s="905"/>
      <c r="T78" s="905"/>
      <c r="U78" s="905"/>
      <c r="V78" s="905"/>
      <c r="W78" s="905"/>
      <c r="X78" s="90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5"/>
      <c r="AY78" s="905"/>
      <c r="AZ78" s="915"/>
      <c r="BA78" s="915"/>
      <c r="BB78" s="915"/>
      <c r="BC78" s="915"/>
      <c r="BD78" s="916"/>
      <c r="BE78" s="199"/>
      <c r="BF78" s="199"/>
      <c r="BG78" s="199"/>
      <c r="BH78" s="199"/>
      <c r="BI78" s="199"/>
      <c r="BJ78" s="202"/>
      <c r="BK78" s="202"/>
      <c r="BL78" s="202"/>
      <c r="BM78" s="202"/>
      <c r="BN78" s="202"/>
      <c r="BO78" s="199"/>
      <c r="BP78" s="199"/>
      <c r="BQ78" s="196">
        <v>72</v>
      </c>
      <c r="BR78" s="201"/>
      <c r="BS78" s="930"/>
      <c r="BT78" s="931"/>
      <c r="BU78" s="931"/>
      <c r="BV78" s="931"/>
      <c r="BW78" s="931"/>
      <c r="BX78" s="931"/>
      <c r="BY78" s="931"/>
      <c r="BZ78" s="931"/>
      <c r="CA78" s="931"/>
      <c r="CB78" s="931"/>
      <c r="CC78" s="931"/>
      <c r="CD78" s="931"/>
      <c r="CE78" s="931"/>
      <c r="CF78" s="931"/>
      <c r="CG78" s="932"/>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927"/>
      <c r="DW78" s="928"/>
      <c r="DX78" s="928"/>
      <c r="DY78" s="928"/>
      <c r="DZ78" s="929"/>
      <c r="EA78" s="180"/>
    </row>
    <row r="79" spans="1:131" s="181" customFormat="1" ht="26.25" customHeight="1">
      <c r="A79" s="195">
        <v>12</v>
      </c>
      <c r="B79" s="906"/>
      <c r="C79" s="907"/>
      <c r="D79" s="907"/>
      <c r="E79" s="907"/>
      <c r="F79" s="907"/>
      <c r="G79" s="907"/>
      <c r="H79" s="907"/>
      <c r="I79" s="907"/>
      <c r="J79" s="907"/>
      <c r="K79" s="907"/>
      <c r="L79" s="907"/>
      <c r="M79" s="907"/>
      <c r="N79" s="907"/>
      <c r="O79" s="907"/>
      <c r="P79" s="908"/>
      <c r="Q79" s="904"/>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15"/>
      <c r="BA79" s="915"/>
      <c r="BB79" s="915"/>
      <c r="BC79" s="915"/>
      <c r="BD79" s="916"/>
      <c r="BE79" s="199"/>
      <c r="BF79" s="199"/>
      <c r="BG79" s="199"/>
      <c r="BH79" s="199"/>
      <c r="BI79" s="199"/>
      <c r="BJ79" s="202"/>
      <c r="BK79" s="202"/>
      <c r="BL79" s="202"/>
      <c r="BM79" s="202"/>
      <c r="BN79" s="202"/>
      <c r="BO79" s="199"/>
      <c r="BP79" s="199"/>
      <c r="BQ79" s="196">
        <v>73</v>
      </c>
      <c r="BR79" s="201"/>
      <c r="BS79" s="930"/>
      <c r="BT79" s="931"/>
      <c r="BU79" s="931"/>
      <c r="BV79" s="931"/>
      <c r="BW79" s="931"/>
      <c r="BX79" s="931"/>
      <c r="BY79" s="931"/>
      <c r="BZ79" s="931"/>
      <c r="CA79" s="931"/>
      <c r="CB79" s="931"/>
      <c r="CC79" s="931"/>
      <c r="CD79" s="931"/>
      <c r="CE79" s="931"/>
      <c r="CF79" s="931"/>
      <c r="CG79" s="932"/>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927"/>
      <c r="DW79" s="928"/>
      <c r="DX79" s="928"/>
      <c r="DY79" s="928"/>
      <c r="DZ79" s="929"/>
      <c r="EA79" s="180"/>
    </row>
    <row r="80" spans="1:131" s="181" customFormat="1" ht="26.25" customHeight="1">
      <c r="A80" s="195">
        <v>13</v>
      </c>
      <c r="B80" s="906"/>
      <c r="C80" s="907"/>
      <c r="D80" s="907"/>
      <c r="E80" s="907"/>
      <c r="F80" s="907"/>
      <c r="G80" s="907"/>
      <c r="H80" s="907"/>
      <c r="I80" s="907"/>
      <c r="J80" s="907"/>
      <c r="K80" s="907"/>
      <c r="L80" s="907"/>
      <c r="M80" s="907"/>
      <c r="N80" s="907"/>
      <c r="O80" s="907"/>
      <c r="P80" s="908"/>
      <c r="Q80" s="904"/>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15"/>
      <c r="BA80" s="915"/>
      <c r="BB80" s="915"/>
      <c r="BC80" s="915"/>
      <c r="BD80" s="916"/>
      <c r="BE80" s="199"/>
      <c r="BF80" s="199"/>
      <c r="BG80" s="199"/>
      <c r="BH80" s="199"/>
      <c r="BI80" s="199"/>
      <c r="BJ80" s="199"/>
      <c r="BK80" s="199"/>
      <c r="BL80" s="199"/>
      <c r="BM80" s="199"/>
      <c r="BN80" s="199"/>
      <c r="BO80" s="199"/>
      <c r="BP80" s="199"/>
      <c r="BQ80" s="196">
        <v>74</v>
      </c>
      <c r="BR80" s="201"/>
      <c r="BS80" s="930"/>
      <c r="BT80" s="931"/>
      <c r="BU80" s="931"/>
      <c r="BV80" s="931"/>
      <c r="BW80" s="931"/>
      <c r="BX80" s="931"/>
      <c r="BY80" s="931"/>
      <c r="BZ80" s="931"/>
      <c r="CA80" s="931"/>
      <c r="CB80" s="931"/>
      <c r="CC80" s="931"/>
      <c r="CD80" s="931"/>
      <c r="CE80" s="931"/>
      <c r="CF80" s="931"/>
      <c r="CG80" s="932"/>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927"/>
      <c r="DW80" s="928"/>
      <c r="DX80" s="928"/>
      <c r="DY80" s="928"/>
      <c r="DZ80" s="929"/>
      <c r="EA80" s="180"/>
    </row>
    <row r="81" spans="1:131" s="181" customFormat="1" ht="26.25" customHeight="1">
      <c r="A81" s="195">
        <v>14</v>
      </c>
      <c r="B81" s="906"/>
      <c r="C81" s="907"/>
      <c r="D81" s="907"/>
      <c r="E81" s="907"/>
      <c r="F81" s="907"/>
      <c r="G81" s="907"/>
      <c r="H81" s="907"/>
      <c r="I81" s="907"/>
      <c r="J81" s="907"/>
      <c r="K81" s="907"/>
      <c r="L81" s="907"/>
      <c r="M81" s="907"/>
      <c r="N81" s="907"/>
      <c r="O81" s="907"/>
      <c r="P81" s="908"/>
      <c r="Q81" s="904"/>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15"/>
      <c r="BA81" s="915"/>
      <c r="BB81" s="915"/>
      <c r="BC81" s="915"/>
      <c r="BD81" s="916"/>
      <c r="BE81" s="199"/>
      <c r="BF81" s="199"/>
      <c r="BG81" s="199"/>
      <c r="BH81" s="199"/>
      <c r="BI81" s="199"/>
      <c r="BJ81" s="199"/>
      <c r="BK81" s="199"/>
      <c r="BL81" s="199"/>
      <c r="BM81" s="199"/>
      <c r="BN81" s="199"/>
      <c r="BO81" s="199"/>
      <c r="BP81" s="199"/>
      <c r="BQ81" s="196">
        <v>75</v>
      </c>
      <c r="BR81" s="201"/>
      <c r="BS81" s="930"/>
      <c r="BT81" s="931"/>
      <c r="BU81" s="931"/>
      <c r="BV81" s="931"/>
      <c r="BW81" s="931"/>
      <c r="BX81" s="931"/>
      <c r="BY81" s="931"/>
      <c r="BZ81" s="931"/>
      <c r="CA81" s="931"/>
      <c r="CB81" s="931"/>
      <c r="CC81" s="931"/>
      <c r="CD81" s="931"/>
      <c r="CE81" s="931"/>
      <c r="CF81" s="931"/>
      <c r="CG81" s="932"/>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927"/>
      <c r="DW81" s="928"/>
      <c r="DX81" s="928"/>
      <c r="DY81" s="928"/>
      <c r="DZ81" s="929"/>
      <c r="EA81" s="180"/>
    </row>
    <row r="82" spans="1:131" s="181" customFormat="1" ht="26.25" customHeight="1">
      <c r="A82" s="195">
        <v>15</v>
      </c>
      <c r="B82" s="906"/>
      <c r="C82" s="907"/>
      <c r="D82" s="907"/>
      <c r="E82" s="907"/>
      <c r="F82" s="907"/>
      <c r="G82" s="907"/>
      <c r="H82" s="907"/>
      <c r="I82" s="907"/>
      <c r="J82" s="907"/>
      <c r="K82" s="907"/>
      <c r="L82" s="907"/>
      <c r="M82" s="907"/>
      <c r="N82" s="907"/>
      <c r="O82" s="907"/>
      <c r="P82" s="908"/>
      <c r="Q82" s="904"/>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5"/>
      <c r="AZ82" s="915"/>
      <c r="BA82" s="915"/>
      <c r="BB82" s="915"/>
      <c r="BC82" s="915"/>
      <c r="BD82" s="916"/>
      <c r="BE82" s="199"/>
      <c r="BF82" s="199"/>
      <c r="BG82" s="199"/>
      <c r="BH82" s="199"/>
      <c r="BI82" s="199"/>
      <c r="BJ82" s="199"/>
      <c r="BK82" s="199"/>
      <c r="BL82" s="199"/>
      <c r="BM82" s="199"/>
      <c r="BN82" s="199"/>
      <c r="BO82" s="199"/>
      <c r="BP82" s="199"/>
      <c r="BQ82" s="196">
        <v>76</v>
      </c>
      <c r="BR82" s="201"/>
      <c r="BS82" s="930"/>
      <c r="BT82" s="931"/>
      <c r="BU82" s="931"/>
      <c r="BV82" s="931"/>
      <c r="BW82" s="931"/>
      <c r="BX82" s="931"/>
      <c r="BY82" s="931"/>
      <c r="BZ82" s="931"/>
      <c r="CA82" s="931"/>
      <c r="CB82" s="931"/>
      <c r="CC82" s="931"/>
      <c r="CD82" s="931"/>
      <c r="CE82" s="931"/>
      <c r="CF82" s="931"/>
      <c r="CG82" s="932"/>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927"/>
      <c r="DW82" s="928"/>
      <c r="DX82" s="928"/>
      <c r="DY82" s="928"/>
      <c r="DZ82" s="929"/>
      <c r="EA82" s="180"/>
    </row>
    <row r="83" spans="1:131" s="181" customFormat="1" ht="26.25" customHeight="1">
      <c r="A83" s="195">
        <v>16</v>
      </c>
      <c r="B83" s="906"/>
      <c r="C83" s="907"/>
      <c r="D83" s="907"/>
      <c r="E83" s="907"/>
      <c r="F83" s="907"/>
      <c r="G83" s="907"/>
      <c r="H83" s="907"/>
      <c r="I83" s="907"/>
      <c r="J83" s="907"/>
      <c r="K83" s="907"/>
      <c r="L83" s="907"/>
      <c r="M83" s="907"/>
      <c r="N83" s="907"/>
      <c r="O83" s="907"/>
      <c r="P83" s="908"/>
      <c r="Q83" s="904"/>
      <c r="R83" s="905"/>
      <c r="S83" s="905"/>
      <c r="T83" s="905"/>
      <c r="U83" s="905"/>
      <c r="V83" s="905"/>
      <c r="W83" s="905"/>
      <c r="X83" s="905"/>
      <c r="Y83" s="905"/>
      <c r="Z83" s="905"/>
      <c r="AA83" s="905"/>
      <c r="AB83" s="905"/>
      <c r="AC83" s="905"/>
      <c r="AD83" s="905"/>
      <c r="AE83" s="905"/>
      <c r="AF83" s="905"/>
      <c r="AG83" s="905"/>
      <c r="AH83" s="905"/>
      <c r="AI83" s="905"/>
      <c r="AJ83" s="905"/>
      <c r="AK83" s="905"/>
      <c r="AL83" s="905"/>
      <c r="AM83" s="905"/>
      <c r="AN83" s="905"/>
      <c r="AO83" s="905"/>
      <c r="AP83" s="905"/>
      <c r="AQ83" s="905"/>
      <c r="AR83" s="905"/>
      <c r="AS83" s="905"/>
      <c r="AT83" s="905"/>
      <c r="AU83" s="905"/>
      <c r="AV83" s="905"/>
      <c r="AW83" s="905"/>
      <c r="AX83" s="905"/>
      <c r="AY83" s="905"/>
      <c r="AZ83" s="915"/>
      <c r="BA83" s="915"/>
      <c r="BB83" s="915"/>
      <c r="BC83" s="915"/>
      <c r="BD83" s="916"/>
      <c r="BE83" s="199"/>
      <c r="BF83" s="199"/>
      <c r="BG83" s="199"/>
      <c r="BH83" s="199"/>
      <c r="BI83" s="199"/>
      <c r="BJ83" s="199"/>
      <c r="BK83" s="199"/>
      <c r="BL83" s="199"/>
      <c r="BM83" s="199"/>
      <c r="BN83" s="199"/>
      <c r="BO83" s="199"/>
      <c r="BP83" s="199"/>
      <c r="BQ83" s="196">
        <v>77</v>
      </c>
      <c r="BR83" s="201"/>
      <c r="BS83" s="930"/>
      <c r="BT83" s="931"/>
      <c r="BU83" s="931"/>
      <c r="BV83" s="931"/>
      <c r="BW83" s="931"/>
      <c r="BX83" s="931"/>
      <c r="BY83" s="931"/>
      <c r="BZ83" s="931"/>
      <c r="CA83" s="931"/>
      <c r="CB83" s="931"/>
      <c r="CC83" s="931"/>
      <c r="CD83" s="931"/>
      <c r="CE83" s="931"/>
      <c r="CF83" s="931"/>
      <c r="CG83" s="932"/>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927"/>
      <c r="DW83" s="928"/>
      <c r="DX83" s="928"/>
      <c r="DY83" s="928"/>
      <c r="DZ83" s="929"/>
      <c r="EA83" s="180"/>
    </row>
    <row r="84" spans="1:131" s="181" customFormat="1" ht="26.25" customHeight="1">
      <c r="A84" s="195">
        <v>17</v>
      </c>
      <c r="B84" s="906"/>
      <c r="C84" s="907"/>
      <c r="D84" s="907"/>
      <c r="E84" s="907"/>
      <c r="F84" s="907"/>
      <c r="G84" s="907"/>
      <c r="H84" s="907"/>
      <c r="I84" s="907"/>
      <c r="J84" s="907"/>
      <c r="K84" s="907"/>
      <c r="L84" s="907"/>
      <c r="M84" s="907"/>
      <c r="N84" s="907"/>
      <c r="O84" s="907"/>
      <c r="P84" s="908"/>
      <c r="Q84" s="904"/>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5"/>
      <c r="AZ84" s="915"/>
      <c r="BA84" s="915"/>
      <c r="BB84" s="915"/>
      <c r="BC84" s="915"/>
      <c r="BD84" s="916"/>
      <c r="BE84" s="199"/>
      <c r="BF84" s="199"/>
      <c r="BG84" s="199"/>
      <c r="BH84" s="199"/>
      <c r="BI84" s="199"/>
      <c r="BJ84" s="199"/>
      <c r="BK84" s="199"/>
      <c r="BL84" s="199"/>
      <c r="BM84" s="199"/>
      <c r="BN84" s="199"/>
      <c r="BO84" s="199"/>
      <c r="BP84" s="199"/>
      <c r="BQ84" s="196">
        <v>78</v>
      </c>
      <c r="BR84" s="201"/>
      <c r="BS84" s="930"/>
      <c r="BT84" s="931"/>
      <c r="BU84" s="931"/>
      <c r="BV84" s="931"/>
      <c r="BW84" s="931"/>
      <c r="BX84" s="931"/>
      <c r="BY84" s="931"/>
      <c r="BZ84" s="931"/>
      <c r="CA84" s="931"/>
      <c r="CB84" s="931"/>
      <c r="CC84" s="931"/>
      <c r="CD84" s="931"/>
      <c r="CE84" s="931"/>
      <c r="CF84" s="931"/>
      <c r="CG84" s="932"/>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927"/>
      <c r="DW84" s="928"/>
      <c r="DX84" s="928"/>
      <c r="DY84" s="928"/>
      <c r="DZ84" s="929"/>
      <c r="EA84" s="180"/>
    </row>
    <row r="85" spans="1:131" s="181" customFormat="1" ht="26.25" customHeight="1">
      <c r="A85" s="195">
        <v>18</v>
      </c>
      <c r="B85" s="906"/>
      <c r="C85" s="907"/>
      <c r="D85" s="907"/>
      <c r="E85" s="907"/>
      <c r="F85" s="907"/>
      <c r="G85" s="907"/>
      <c r="H85" s="907"/>
      <c r="I85" s="907"/>
      <c r="J85" s="907"/>
      <c r="K85" s="907"/>
      <c r="L85" s="907"/>
      <c r="M85" s="907"/>
      <c r="N85" s="907"/>
      <c r="O85" s="907"/>
      <c r="P85" s="908"/>
      <c r="Q85" s="904"/>
      <c r="R85" s="905"/>
      <c r="S85" s="905"/>
      <c r="T85" s="905"/>
      <c r="U85" s="905"/>
      <c r="V85" s="905"/>
      <c r="W85" s="905"/>
      <c r="X85" s="905"/>
      <c r="Y85" s="905"/>
      <c r="Z85" s="905"/>
      <c r="AA85" s="905"/>
      <c r="AB85" s="905"/>
      <c r="AC85" s="905"/>
      <c r="AD85" s="905"/>
      <c r="AE85" s="905"/>
      <c r="AF85" s="905"/>
      <c r="AG85" s="905"/>
      <c r="AH85" s="905"/>
      <c r="AI85" s="905"/>
      <c r="AJ85" s="905"/>
      <c r="AK85" s="905"/>
      <c r="AL85" s="905"/>
      <c r="AM85" s="905"/>
      <c r="AN85" s="905"/>
      <c r="AO85" s="905"/>
      <c r="AP85" s="905"/>
      <c r="AQ85" s="905"/>
      <c r="AR85" s="905"/>
      <c r="AS85" s="905"/>
      <c r="AT85" s="905"/>
      <c r="AU85" s="905"/>
      <c r="AV85" s="905"/>
      <c r="AW85" s="905"/>
      <c r="AX85" s="905"/>
      <c r="AY85" s="905"/>
      <c r="AZ85" s="915"/>
      <c r="BA85" s="915"/>
      <c r="BB85" s="915"/>
      <c r="BC85" s="915"/>
      <c r="BD85" s="916"/>
      <c r="BE85" s="199"/>
      <c r="BF85" s="199"/>
      <c r="BG85" s="199"/>
      <c r="BH85" s="199"/>
      <c r="BI85" s="199"/>
      <c r="BJ85" s="199"/>
      <c r="BK85" s="199"/>
      <c r="BL85" s="199"/>
      <c r="BM85" s="199"/>
      <c r="BN85" s="199"/>
      <c r="BO85" s="199"/>
      <c r="BP85" s="199"/>
      <c r="BQ85" s="196">
        <v>79</v>
      </c>
      <c r="BR85" s="201"/>
      <c r="BS85" s="930"/>
      <c r="BT85" s="931"/>
      <c r="BU85" s="931"/>
      <c r="BV85" s="931"/>
      <c r="BW85" s="931"/>
      <c r="BX85" s="931"/>
      <c r="BY85" s="931"/>
      <c r="BZ85" s="931"/>
      <c r="CA85" s="931"/>
      <c r="CB85" s="931"/>
      <c r="CC85" s="931"/>
      <c r="CD85" s="931"/>
      <c r="CE85" s="931"/>
      <c r="CF85" s="931"/>
      <c r="CG85" s="932"/>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927"/>
      <c r="DW85" s="928"/>
      <c r="DX85" s="928"/>
      <c r="DY85" s="928"/>
      <c r="DZ85" s="929"/>
      <c r="EA85" s="180"/>
    </row>
    <row r="86" spans="1:131" s="181" customFormat="1" ht="26.25" customHeight="1">
      <c r="A86" s="195">
        <v>19</v>
      </c>
      <c r="B86" s="906"/>
      <c r="C86" s="907"/>
      <c r="D86" s="907"/>
      <c r="E86" s="907"/>
      <c r="F86" s="907"/>
      <c r="G86" s="907"/>
      <c r="H86" s="907"/>
      <c r="I86" s="907"/>
      <c r="J86" s="907"/>
      <c r="K86" s="907"/>
      <c r="L86" s="907"/>
      <c r="M86" s="907"/>
      <c r="N86" s="907"/>
      <c r="O86" s="907"/>
      <c r="P86" s="908"/>
      <c r="Q86" s="904"/>
      <c r="R86" s="905"/>
      <c r="S86" s="905"/>
      <c r="T86" s="905"/>
      <c r="U86" s="905"/>
      <c r="V86" s="905"/>
      <c r="W86" s="905"/>
      <c r="X86" s="905"/>
      <c r="Y86" s="905"/>
      <c r="Z86" s="905"/>
      <c r="AA86" s="905"/>
      <c r="AB86" s="905"/>
      <c r="AC86" s="905"/>
      <c r="AD86" s="905"/>
      <c r="AE86" s="905"/>
      <c r="AF86" s="905"/>
      <c r="AG86" s="905"/>
      <c r="AH86" s="905"/>
      <c r="AI86" s="905"/>
      <c r="AJ86" s="905"/>
      <c r="AK86" s="905"/>
      <c r="AL86" s="905"/>
      <c r="AM86" s="905"/>
      <c r="AN86" s="905"/>
      <c r="AO86" s="905"/>
      <c r="AP86" s="905"/>
      <c r="AQ86" s="905"/>
      <c r="AR86" s="905"/>
      <c r="AS86" s="905"/>
      <c r="AT86" s="905"/>
      <c r="AU86" s="905"/>
      <c r="AV86" s="905"/>
      <c r="AW86" s="905"/>
      <c r="AX86" s="905"/>
      <c r="AY86" s="905"/>
      <c r="AZ86" s="915"/>
      <c r="BA86" s="915"/>
      <c r="BB86" s="915"/>
      <c r="BC86" s="915"/>
      <c r="BD86" s="916"/>
      <c r="BE86" s="199"/>
      <c r="BF86" s="199"/>
      <c r="BG86" s="199"/>
      <c r="BH86" s="199"/>
      <c r="BI86" s="199"/>
      <c r="BJ86" s="199"/>
      <c r="BK86" s="199"/>
      <c r="BL86" s="199"/>
      <c r="BM86" s="199"/>
      <c r="BN86" s="199"/>
      <c r="BO86" s="199"/>
      <c r="BP86" s="199"/>
      <c r="BQ86" s="196">
        <v>80</v>
      </c>
      <c r="BR86" s="201"/>
      <c r="BS86" s="930"/>
      <c r="BT86" s="931"/>
      <c r="BU86" s="931"/>
      <c r="BV86" s="931"/>
      <c r="BW86" s="931"/>
      <c r="BX86" s="931"/>
      <c r="BY86" s="931"/>
      <c r="BZ86" s="931"/>
      <c r="CA86" s="931"/>
      <c r="CB86" s="931"/>
      <c r="CC86" s="931"/>
      <c r="CD86" s="931"/>
      <c r="CE86" s="931"/>
      <c r="CF86" s="931"/>
      <c r="CG86" s="932"/>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927"/>
      <c r="DW86" s="928"/>
      <c r="DX86" s="928"/>
      <c r="DY86" s="928"/>
      <c r="DZ86" s="929"/>
      <c r="EA86" s="180"/>
    </row>
    <row r="87" spans="1:131" s="181" customFormat="1" ht="26.25" customHeight="1">
      <c r="A87" s="203">
        <v>20</v>
      </c>
      <c r="B87" s="917"/>
      <c r="C87" s="918"/>
      <c r="D87" s="918"/>
      <c r="E87" s="918"/>
      <c r="F87" s="918"/>
      <c r="G87" s="918"/>
      <c r="H87" s="918"/>
      <c r="I87" s="918"/>
      <c r="J87" s="918"/>
      <c r="K87" s="918"/>
      <c r="L87" s="918"/>
      <c r="M87" s="918"/>
      <c r="N87" s="918"/>
      <c r="O87" s="918"/>
      <c r="P87" s="919"/>
      <c r="Q87" s="909"/>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913"/>
      <c r="BA87" s="913"/>
      <c r="BB87" s="913"/>
      <c r="BC87" s="913"/>
      <c r="BD87" s="914"/>
      <c r="BE87" s="199"/>
      <c r="BF87" s="199"/>
      <c r="BG87" s="199"/>
      <c r="BH87" s="199"/>
      <c r="BI87" s="199"/>
      <c r="BJ87" s="199"/>
      <c r="BK87" s="199"/>
      <c r="BL87" s="199"/>
      <c r="BM87" s="199"/>
      <c r="BN87" s="199"/>
      <c r="BO87" s="199"/>
      <c r="BP87" s="199"/>
      <c r="BQ87" s="196">
        <v>81</v>
      </c>
      <c r="BR87" s="201"/>
      <c r="BS87" s="930"/>
      <c r="BT87" s="931"/>
      <c r="BU87" s="931"/>
      <c r="BV87" s="931"/>
      <c r="BW87" s="931"/>
      <c r="BX87" s="931"/>
      <c r="BY87" s="931"/>
      <c r="BZ87" s="931"/>
      <c r="CA87" s="931"/>
      <c r="CB87" s="931"/>
      <c r="CC87" s="931"/>
      <c r="CD87" s="931"/>
      <c r="CE87" s="931"/>
      <c r="CF87" s="931"/>
      <c r="CG87" s="932"/>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927"/>
      <c r="DW87" s="928"/>
      <c r="DX87" s="928"/>
      <c r="DY87" s="928"/>
      <c r="DZ87" s="929"/>
      <c r="EA87" s="180"/>
    </row>
    <row r="88" spans="1:131" s="181" customFormat="1" ht="26.25" customHeight="1" thickBot="1">
      <c r="A88" s="198" t="s">
        <v>454</v>
      </c>
      <c r="B88" s="899" t="s">
        <v>487</v>
      </c>
      <c r="C88" s="900"/>
      <c r="D88" s="900"/>
      <c r="E88" s="900"/>
      <c r="F88" s="900"/>
      <c r="G88" s="900"/>
      <c r="H88" s="900"/>
      <c r="I88" s="900"/>
      <c r="J88" s="900"/>
      <c r="K88" s="900"/>
      <c r="L88" s="900"/>
      <c r="M88" s="900"/>
      <c r="N88" s="900"/>
      <c r="O88" s="900"/>
      <c r="P88" s="901"/>
      <c r="Q88" s="902"/>
      <c r="R88" s="903"/>
      <c r="S88" s="903"/>
      <c r="T88" s="903"/>
      <c r="U88" s="903"/>
      <c r="V88" s="903"/>
      <c r="W88" s="903"/>
      <c r="X88" s="903"/>
      <c r="Y88" s="903"/>
      <c r="Z88" s="903"/>
      <c r="AA88" s="903"/>
      <c r="AB88" s="903"/>
      <c r="AC88" s="903"/>
      <c r="AD88" s="903"/>
      <c r="AE88" s="903"/>
      <c r="AF88" s="893"/>
      <c r="AG88" s="893"/>
      <c r="AH88" s="893"/>
      <c r="AI88" s="893"/>
      <c r="AJ88" s="893"/>
      <c r="AK88" s="903"/>
      <c r="AL88" s="903"/>
      <c r="AM88" s="903"/>
      <c r="AN88" s="903"/>
      <c r="AO88" s="903"/>
      <c r="AP88" s="893"/>
      <c r="AQ88" s="893"/>
      <c r="AR88" s="893"/>
      <c r="AS88" s="893"/>
      <c r="AT88" s="893"/>
      <c r="AU88" s="893"/>
      <c r="AV88" s="893"/>
      <c r="AW88" s="893"/>
      <c r="AX88" s="893"/>
      <c r="AY88" s="893"/>
      <c r="AZ88" s="894"/>
      <c r="BA88" s="894"/>
      <c r="BB88" s="894"/>
      <c r="BC88" s="894"/>
      <c r="BD88" s="895"/>
      <c r="BE88" s="199"/>
      <c r="BF88" s="199"/>
      <c r="BG88" s="199"/>
      <c r="BH88" s="199"/>
      <c r="BI88" s="199"/>
      <c r="BJ88" s="199"/>
      <c r="BK88" s="199"/>
      <c r="BL88" s="199"/>
      <c r="BM88" s="199"/>
      <c r="BN88" s="199"/>
      <c r="BO88" s="199"/>
      <c r="BP88" s="199"/>
      <c r="BQ88" s="196">
        <v>82</v>
      </c>
      <c r="BR88" s="201"/>
      <c r="BS88" s="930"/>
      <c r="BT88" s="931"/>
      <c r="BU88" s="931"/>
      <c r="BV88" s="931"/>
      <c r="BW88" s="931"/>
      <c r="BX88" s="931"/>
      <c r="BY88" s="931"/>
      <c r="BZ88" s="931"/>
      <c r="CA88" s="931"/>
      <c r="CB88" s="931"/>
      <c r="CC88" s="931"/>
      <c r="CD88" s="931"/>
      <c r="CE88" s="931"/>
      <c r="CF88" s="931"/>
      <c r="CG88" s="932"/>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927"/>
      <c r="DW88" s="928"/>
      <c r="DX88" s="928"/>
      <c r="DY88" s="928"/>
      <c r="DZ88" s="929"/>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0"/>
      <c r="BT89" s="931"/>
      <c r="BU89" s="931"/>
      <c r="BV89" s="931"/>
      <c r="BW89" s="931"/>
      <c r="BX89" s="931"/>
      <c r="BY89" s="931"/>
      <c r="BZ89" s="931"/>
      <c r="CA89" s="931"/>
      <c r="CB89" s="931"/>
      <c r="CC89" s="931"/>
      <c r="CD89" s="931"/>
      <c r="CE89" s="931"/>
      <c r="CF89" s="931"/>
      <c r="CG89" s="932"/>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927"/>
      <c r="DW89" s="928"/>
      <c r="DX89" s="928"/>
      <c r="DY89" s="928"/>
      <c r="DZ89" s="929"/>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0"/>
      <c r="BT90" s="931"/>
      <c r="BU90" s="931"/>
      <c r="BV90" s="931"/>
      <c r="BW90" s="931"/>
      <c r="BX90" s="931"/>
      <c r="BY90" s="931"/>
      <c r="BZ90" s="931"/>
      <c r="CA90" s="931"/>
      <c r="CB90" s="931"/>
      <c r="CC90" s="931"/>
      <c r="CD90" s="931"/>
      <c r="CE90" s="931"/>
      <c r="CF90" s="931"/>
      <c r="CG90" s="932"/>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927"/>
      <c r="DW90" s="928"/>
      <c r="DX90" s="928"/>
      <c r="DY90" s="928"/>
      <c r="DZ90" s="929"/>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0"/>
      <c r="BT91" s="931"/>
      <c r="BU91" s="931"/>
      <c r="BV91" s="931"/>
      <c r="BW91" s="931"/>
      <c r="BX91" s="931"/>
      <c r="BY91" s="931"/>
      <c r="BZ91" s="931"/>
      <c r="CA91" s="931"/>
      <c r="CB91" s="931"/>
      <c r="CC91" s="931"/>
      <c r="CD91" s="931"/>
      <c r="CE91" s="931"/>
      <c r="CF91" s="931"/>
      <c r="CG91" s="932"/>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927"/>
      <c r="DW91" s="928"/>
      <c r="DX91" s="928"/>
      <c r="DY91" s="928"/>
      <c r="DZ91" s="929"/>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0"/>
      <c r="BT92" s="931"/>
      <c r="BU92" s="931"/>
      <c r="BV92" s="931"/>
      <c r="BW92" s="931"/>
      <c r="BX92" s="931"/>
      <c r="BY92" s="931"/>
      <c r="BZ92" s="931"/>
      <c r="CA92" s="931"/>
      <c r="CB92" s="931"/>
      <c r="CC92" s="931"/>
      <c r="CD92" s="931"/>
      <c r="CE92" s="931"/>
      <c r="CF92" s="931"/>
      <c r="CG92" s="932"/>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927"/>
      <c r="DW92" s="928"/>
      <c r="DX92" s="928"/>
      <c r="DY92" s="928"/>
      <c r="DZ92" s="929"/>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0"/>
      <c r="BT93" s="931"/>
      <c r="BU93" s="931"/>
      <c r="BV93" s="931"/>
      <c r="BW93" s="931"/>
      <c r="BX93" s="931"/>
      <c r="BY93" s="931"/>
      <c r="BZ93" s="931"/>
      <c r="CA93" s="931"/>
      <c r="CB93" s="931"/>
      <c r="CC93" s="931"/>
      <c r="CD93" s="931"/>
      <c r="CE93" s="931"/>
      <c r="CF93" s="931"/>
      <c r="CG93" s="932"/>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927"/>
      <c r="DW93" s="928"/>
      <c r="DX93" s="928"/>
      <c r="DY93" s="928"/>
      <c r="DZ93" s="929"/>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0"/>
      <c r="BT94" s="931"/>
      <c r="BU94" s="931"/>
      <c r="BV94" s="931"/>
      <c r="BW94" s="931"/>
      <c r="BX94" s="931"/>
      <c r="BY94" s="931"/>
      <c r="BZ94" s="931"/>
      <c r="CA94" s="931"/>
      <c r="CB94" s="931"/>
      <c r="CC94" s="931"/>
      <c r="CD94" s="931"/>
      <c r="CE94" s="931"/>
      <c r="CF94" s="931"/>
      <c r="CG94" s="932"/>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927"/>
      <c r="DW94" s="928"/>
      <c r="DX94" s="928"/>
      <c r="DY94" s="928"/>
      <c r="DZ94" s="929"/>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0"/>
      <c r="BT95" s="931"/>
      <c r="BU95" s="931"/>
      <c r="BV95" s="931"/>
      <c r="BW95" s="931"/>
      <c r="BX95" s="931"/>
      <c r="BY95" s="931"/>
      <c r="BZ95" s="931"/>
      <c r="CA95" s="931"/>
      <c r="CB95" s="931"/>
      <c r="CC95" s="931"/>
      <c r="CD95" s="931"/>
      <c r="CE95" s="931"/>
      <c r="CF95" s="931"/>
      <c r="CG95" s="932"/>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927"/>
      <c r="DW95" s="928"/>
      <c r="DX95" s="928"/>
      <c r="DY95" s="928"/>
      <c r="DZ95" s="929"/>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0"/>
      <c r="BT96" s="931"/>
      <c r="BU96" s="931"/>
      <c r="BV96" s="931"/>
      <c r="BW96" s="931"/>
      <c r="BX96" s="931"/>
      <c r="BY96" s="931"/>
      <c r="BZ96" s="931"/>
      <c r="CA96" s="931"/>
      <c r="CB96" s="931"/>
      <c r="CC96" s="931"/>
      <c r="CD96" s="931"/>
      <c r="CE96" s="931"/>
      <c r="CF96" s="931"/>
      <c r="CG96" s="932"/>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927"/>
      <c r="DW96" s="928"/>
      <c r="DX96" s="928"/>
      <c r="DY96" s="928"/>
      <c r="DZ96" s="929"/>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0"/>
      <c r="BT97" s="931"/>
      <c r="BU97" s="931"/>
      <c r="BV97" s="931"/>
      <c r="BW97" s="931"/>
      <c r="BX97" s="931"/>
      <c r="BY97" s="931"/>
      <c r="BZ97" s="931"/>
      <c r="CA97" s="931"/>
      <c r="CB97" s="931"/>
      <c r="CC97" s="931"/>
      <c r="CD97" s="931"/>
      <c r="CE97" s="931"/>
      <c r="CF97" s="931"/>
      <c r="CG97" s="932"/>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927"/>
      <c r="DW97" s="928"/>
      <c r="DX97" s="928"/>
      <c r="DY97" s="928"/>
      <c r="DZ97" s="929"/>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0"/>
      <c r="BT98" s="931"/>
      <c r="BU98" s="931"/>
      <c r="BV98" s="931"/>
      <c r="BW98" s="931"/>
      <c r="BX98" s="931"/>
      <c r="BY98" s="931"/>
      <c r="BZ98" s="931"/>
      <c r="CA98" s="931"/>
      <c r="CB98" s="931"/>
      <c r="CC98" s="931"/>
      <c r="CD98" s="931"/>
      <c r="CE98" s="931"/>
      <c r="CF98" s="931"/>
      <c r="CG98" s="932"/>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927"/>
      <c r="DW98" s="928"/>
      <c r="DX98" s="928"/>
      <c r="DY98" s="928"/>
      <c r="DZ98" s="929"/>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0"/>
      <c r="BT99" s="931"/>
      <c r="BU99" s="931"/>
      <c r="BV99" s="931"/>
      <c r="BW99" s="931"/>
      <c r="BX99" s="931"/>
      <c r="BY99" s="931"/>
      <c r="BZ99" s="931"/>
      <c r="CA99" s="931"/>
      <c r="CB99" s="931"/>
      <c r="CC99" s="931"/>
      <c r="CD99" s="931"/>
      <c r="CE99" s="931"/>
      <c r="CF99" s="931"/>
      <c r="CG99" s="932"/>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927"/>
      <c r="DW99" s="928"/>
      <c r="DX99" s="928"/>
      <c r="DY99" s="928"/>
      <c r="DZ99" s="929"/>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0"/>
      <c r="BT100" s="931"/>
      <c r="BU100" s="931"/>
      <c r="BV100" s="931"/>
      <c r="BW100" s="931"/>
      <c r="BX100" s="931"/>
      <c r="BY100" s="931"/>
      <c r="BZ100" s="931"/>
      <c r="CA100" s="931"/>
      <c r="CB100" s="931"/>
      <c r="CC100" s="931"/>
      <c r="CD100" s="931"/>
      <c r="CE100" s="931"/>
      <c r="CF100" s="931"/>
      <c r="CG100" s="932"/>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927"/>
      <c r="DW100" s="928"/>
      <c r="DX100" s="928"/>
      <c r="DY100" s="928"/>
      <c r="DZ100" s="929"/>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0"/>
      <c r="BT101" s="931"/>
      <c r="BU101" s="931"/>
      <c r="BV101" s="931"/>
      <c r="BW101" s="931"/>
      <c r="BX101" s="931"/>
      <c r="BY101" s="931"/>
      <c r="BZ101" s="931"/>
      <c r="CA101" s="931"/>
      <c r="CB101" s="931"/>
      <c r="CC101" s="931"/>
      <c r="CD101" s="931"/>
      <c r="CE101" s="931"/>
      <c r="CF101" s="931"/>
      <c r="CG101" s="932"/>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927"/>
      <c r="DW101" s="928"/>
      <c r="DX101" s="928"/>
      <c r="DY101" s="928"/>
      <c r="DZ101" s="929"/>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454</v>
      </c>
      <c r="BR102" s="899" t="s">
        <v>488</v>
      </c>
      <c r="BS102" s="900"/>
      <c r="BT102" s="900"/>
      <c r="BU102" s="900"/>
      <c r="BV102" s="900"/>
      <c r="BW102" s="900"/>
      <c r="BX102" s="900"/>
      <c r="BY102" s="900"/>
      <c r="BZ102" s="900"/>
      <c r="CA102" s="900"/>
      <c r="CB102" s="900"/>
      <c r="CC102" s="900"/>
      <c r="CD102" s="900"/>
      <c r="CE102" s="900"/>
      <c r="CF102" s="900"/>
      <c r="CG102" s="901"/>
      <c r="CH102" s="937"/>
      <c r="CI102" s="938"/>
      <c r="CJ102" s="938"/>
      <c r="CK102" s="938"/>
      <c r="CL102" s="939"/>
      <c r="CM102" s="937"/>
      <c r="CN102" s="938"/>
      <c r="CO102" s="938"/>
      <c r="CP102" s="938"/>
      <c r="CQ102" s="939"/>
      <c r="CR102" s="934"/>
      <c r="CS102" s="935"/>
      <c r="CT102" s="935"/>
      <c r="CU102" s="935"/>
      <c r="CV102" s="936"/>
      <c r="CW102" s="934"/>
      <c r="CX102" s="935"/>
      <c r="CY102" s="935"/>
      <c r="CZ102" s="935"/>
      <c r="DA102" s="936"/>
      <c r="DB102" s="934"/>
      <c r="DC102" s="935"/>
      <c r="DD102" s="935"/>
      <c r="DE102" s="935"/>
      <c r="DF102" s="936"/>
      <c r="DG102" s="934"/>
      <c r="DH102" s="935"/>
      <c r="DI102" s="935"/>
      <c r="DJ102" s="935"/>
      <c r="DK102" s="936"/>
      <c r="DL102" s="934"/>
      <c r="DM102" s="935"/>
      <c r="DN102" s="935"/>
      <c r="DO102" s="935"/>
      <c r="DP102" s="936"/>
      <c r="DQ102" s="934"/>
      <c r="DR102" s="935"/>
      <c r="DS102" s="935"/>
      <c r="DT102" s="935"/>
      <c r="DU102" s="936"/>
      <c r="DV102" s="924"/>
      <c r="DW102" s="925"/>
      <c r="DX102" s="925"/>
      <c r="DY102" s="925"/>
      <c r="DZ102" s="926"/>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7" t="s">
        <v>489</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490</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491</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492</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910" t="s">
        <v>493</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494</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c r="A109" s="864" t="s">
        <v>495</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86" t="s">
        <v>496</v>
      </c>
      <c r="AB109" s="865"/>
      <c r="AC109" s="865"/>
      <c r="AD109" s="865"/>
      <c r="AE109" s="866"/>
      <c r="AF109" s="886" t="s">
        <v>352</v>
      </c>
      <c r="AG109" s="865"/>
      <c r="AH109" s="865"/>
      <c r="AI109" s="865"/>
      <c r="AJ109" s="866"/>
      <c r="AK109" s="886" t="s">
        <v>351</v>
      </c>
      <c r="AL109" s="865"/>
      <c r="AM109" s="865"/>
      <c r="AN109" s="865"/>
      <c r="AO109" s="866"/>
      <c r="AP109" s="886" t="s">
        <v>497</v>
      </c>
      <c r="AQ109" s="865"/>
      <c r="AR109" s="865"/>
      <c r="AS109" s="865"/>
      <c r="AT109" s="888"/>
      <c r="AU109" s="864" t="s">
        <v>495</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86" t="s">
        <v>496</v>
      </c>
      <c r="BR109" s="865"/>
      <c r="BS109" s="865"/>
      <c r="BT109" s="865"/>
      <c r="BU109" s="866"/>
      <c r="BV109" s="886" t="s">
        <v>352</v>
      </c>
      <c r="BW109" s="865"/>
      <c r="BX109" s="865"/>
      <c r="BY109" s="865"/>
      <c r="BZ109" s="866"/>
      <c r="CA109" s="886" t="s">
        <v>351</v>
      </c>
      <c r="CB109" s="865"/>
      <c r="CC109" s="865"/>
      <c r="CD109" s="865"/>
      <c r="CE109" s="866"/>
      <c r="CF109" s="885" t="s">
        <v>497</v>
      </c>
      <c r="CG109" s="885"/>
      <c r="CH109" s="885"/>
      <c r="CI109" s="885"/>
      <c r="CJ109" s="885"/>
      <c r="CK109" s="886" t="s">
        <v>498</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86" t="s">
        <v>496</v>
      </c>
      <c r="DH109" s="865"/>
      <c r="DI109" s="865"/>
      <c r="DJ109" s="865"/>
      <c r="DK109" s="866"/>
      <c r="DL109" s="886" t="s">
        <v>352</v>
      </c>
      <c r="DM109" s="865"/>
      <c r="DN109" s="865"/>
      <c r="DO109" s="865"/>
      <c r="DP109" s="866"/>
      <c r="DQ109" s="886" t="s">
        <v>351</v>
      </c>
      <c r="DR109" s="865"/>
      <c r="DS109" s="865"/>
      <c r="DT109" s="865"/>
      <c r="DU109" s="866"/>
      <c r="DV109" s="886" t="s">
        <v>497</v>
      </c>
      <c r="DW109" s="865"/>
      <c r="DX109" s="865"/>
      <c r="DY109" s="865"/>
      <c r="DZ109" s="888"/>
    </row>
    <row r="110" spans="1:131" s="180" customFormat="1" ht="26.25" customHeight="1">
      <c r="A110" s="799" t="s">
        <v>499</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153212</v>
      </c>
      <c r="AB110" s="752"/>
      <c r="AC110" s="752"/>
      <c r="AD110" s="752"/>
      <c r="AE110" s="753"/>
      <c r="AF110" s="754">
        <v>136430</v>
      </c>
      <c r="AG110" s="752"/>
      <c r="AH110" s="752"/>
      <c r="AI110" s="752"/>
      <c r="AJ110" s="753"/>
      <c r="AK110" s="754">
        <v>115746</v>
      </c>
      <c r="AL110" s="752"/>
      <c r="AM110" s="752"/>
      <c r="AN110" s="752"/>
      <c r="AO110" s="753"/>
      <c r="AP110" s="761">
        <v>3</v>
      </c>
      <c r="AQ110" s="762"/>
      <c r="AR110" s="762"/>
      <c r="AS110" s="762"/>
      <c r="AT110" s="763"/>
      <c r="AU110" s="856" t="s">
        <v>130</v>
      </c>
      <c r="AV110" s="857"/>
      <c r="AW110" s="857"/>
      <c r="AX110" s="857"/>
      <c r="AY110" s="858"/>
      <c r="AZ110" s="718" t="s">
        <v>500</v>
      </c>
      <c r="BA110" s="719"/>
      <c r="BB110" s="719"/>
      <c r="BC110" s="719"/>
      <c r="BD110" s="719"/>
      <c r="BE110" s="719"/>
      <c r="BF110" s="719"/>
      <c r="BG110" s="719"/>
      <c r="BH110" s="719"/>
      <c r="BI110" s="719"/>
      <c r="BJ110" s="719"/>
      <c r="BK110" s="719"/>
      <c r="BL110" s="719"/>
      <c r="BM110" s="719"/>
      <c r="BN110" s="719"/>
      <c r="BO110" s="719"/>
      <c r="BP110" s="720"/>
      <c r="BQ110" s="793">
        <v>967319</v>
      </c>
      <c r="BR110" s="792"/>
      <c r="BS110" s="792"/>
      <c r="BT110" s="792"/>
      <c r="BU110" s="792"/>
      <c r="BV110" s="792">
        <v>1163666</v>
      </c>
      <c r="BW110" s="792"/>
      <c r="BX110" s="792"/>
      <c r="BY110" s="792"/>
      <c r="BZ110" s="792"/>
      <c r="CA110" s="792">
        <v>1329573</v>
      </c>
      <c r="CB110" s="792"/>
      <c r="CC110" s="792"/>
      <c r="CD110" s="792"/>
      <c r="CE110" s="792"/>
      <c r="CF110" s="809">
        <v>34</v>
      </c>
      <c r="CG110" s="810"/>
      <c r="CH110" s="810"/>
      <c r="CI110" s="810"/>
      <c r="CJ110" s="810"/>
      <c r="CK110" s="889" t="s">
        <v>501</v>
      </c>
      <c r="CL110" s="743"/>
      <c r="CM110" s="748" t="s">
        <v>502</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503</v>
      </c>
      <c r="DH110" s="792"/>
      <c r="DI110" s="792"/>
      <c r="DJ110" s="792"/>
      <c r="DK110" s="792"/>
      <c r="DL110" s="792" t="s">
        <v>503</v>
      </c>
      <c r="DM110" s="792"/>
      <c r="DN110" s="792"/>
      <c r="DO110" s="792"/>
      <c r="DP110" s="792"/>
      <c r="DQ110" s="792" t="s">
        <v>503</v>
      </c>
      <c r="DR110" s="792"/>
      <c r="DS110" s="792"/>
      <c r="DT110" s="792"/>
      <c r="DU110" s="792"/>
      <c r="DV110" s="777" t="s">
        <v>503</v>
      </c>
      <c r="DW110" s="777"/>
      <c r="DX110" s="777"/>
      <c r="DY110" s="777"/>
      <c r="DZ110" s="778"/>
    </row>
    <row r="111" spans="1:131" s="180" customFormat="1" ht="26.25" customHeight="1">
      <c r="A111" s="876" t="s">
        <v>504</v>
      </c>
      <c r="B111" s="877"/>
      <c r="C111" s="734" t="s">
        <v>505</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1" t="s">
        <v>506</v>
      </c>
      <c r="AB111" s="872"/>
      <c r="AC111" s="872"/>
      <c r="AD111" s="872"/>
      <c r="AE111" s="873"/>
      <c r="AF111" s="874" t="s">
        <v>506</v>
      </c>
      <c r="AG111" s="872"/>
      <c r="AH111" s="872"/>
      <c r="AI111" s="872"/>
      <c r="AJ111" s="873"/>
      <c r="AK111" s="874" t="s">
        <v>506</v>
      </c>
      <c r="AL111" s="872"/>
      <c r="AM111" s="872"/>
      <c r="AN111" s="872"/>
      <c r="AO111" s="873"/>
      <c r="AP111" s="882" t="s">
        <v>506</v>
      </c>
      <c r="AQ111" s="883"/>
      <c r="AR111" s="883"/>
      <c r="AS111" s="883"/>
      <c r="AT111" s="884"/>
      <c r="AU111" s="859"/>
      <c r="AV111" s="860"/>
      <c r="AW111" s="860"/>
      <c r="AX111" s="860"/>
      <c r="AY111" s="861"/>
      <c r="AZ111" s="806" t="s">
        <v>507</v>
      </c>
      <c r="BA111" s="734"/>
      <c r="BB111" s="734"/>
      <c r="BC111" s="734"/>
      <c r="BD111" s="734"/>
      <c r="BE111" s="734"/>
      <c r="BF111" s="734"/>
      <c r="BG111" s="734"/>
      <c r="BH111" s="734"/>
      <c r="BI111" s="734"/>
      <c r="BJ111" s="734"/>
      <c r="BK111" s="734"/>
      <c r="BL111" s="734"/>
      <c r="BM111" s="734"/>
      <c r="BN111" s="734"/>
      <c r="BO111" s="734"/>
      <c r="BP111" s="735"/>
      <c r="BQ111" s="791">
        <v>221439</v>
      </c>
      <c r="BR111" s="790"/>
      <c r="BS111" s="790"/>
      <c r="BT111" s="790"/>
      <c r="BU111" s="790"/>
      <c r="BV111" s="790">
        <v>180701</v>
      </c>
      <c r="BW111" s="790"/>
      <c r="BX111" s="790"/>
      <c r="BY111" s="790"/>
      <c r="BZ111" s="790"/>
      <c r="CA111" s="790">
        <v>139185</v>
      </c>
      <c r="CB111" s="790"/>
      <c r="CC111" s="790"/>
      <c r="CD111" s="790"/>
      <c r="CE111" s="790"/>
      <c r="CF111" s="844">
        <v>3.6</v>
      </c>
      <c r="CG111" s="845"/>
      <c r="CH111" s="845"/>
      <c r="CI111" s="845"/>
      <c r="CJ111" s="845"/>
      <c r="CK111" s="890"/>
      <c r="CL111" s="745"/>
      <c r="CM111" s="758" t="s">
        <v>508</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509</v>
      </c>
      <c r="DH111" s="790"/>
      <c r="DI111" s="790"/>
      <c r="DJ111" s="790"/>
      <c r="DK111" s="790"/>
      <c r="DL111" s="790" t="s">
        <v>509</v>
      </c>
      <c r="DM111" s="790"/>
      <c r="DN111" s="790"/>
      <c r="DO111" s="790"/>
      <c r="DP111" s="790"/>
      <c r="DQ111" s="790" t="s">
        <v>509</v>
      </c>
      <c r="DR111" s="790"/>
      <c r="DS111" s="790"/>
      <c r="DT111" s="790"/>
      <c r="DU111" s="790"/>
      <c r="DV111" s="797" t="s">
        <v>509</v>
      </c>
      <c r="DW111" s="797"/>
      <c r="DX111" s="797"/>
      <c r="DY111" s="797"/>
      <c r="DZ111" s="798"/>
    </row>
    <row r="112" spans="1:131" s="180" customFormat="1" ht="26.25" customHeight="1">
      <c r="A112" s="878"/>
      <c r="B112" s="879"/>
      <c r="C112" s="734" t="s">
        <v>510</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511</v>
      </c>
      <c r="AB112" s="678"/>
      <c r="AC112" s="678"/>
      <c r="AD112" s="678"/>
      <c r="AE112" s="679"/>
      <c r="AF112" s="677" t="s">
        <v>511</v>
      </c>
      <c r="AG112" s="678"/>
      <c r="AH112" s="678"/>
      <c r="AI112" s="678"/>
      <c r="AJ112" s="679"/>
      <c r="AK112" s="677" t="s">
        <v>511</v>
      </c>
      <c r="AL112" s="678"/>
      <c r="AM112" s="678"/>
      <c r="AN112" s="678"/>
      <c r="AO112" s="679"/>
      <c r="AP112" s="736" t="s">
        <v>511</v>
      </c>
      <c r="AQ112" s="737"/>
      <c r="AR112" s="737"/>
      <c r="AS112" s="737"/>
      <c r="AT112" s="738"/>
      <c r="AU112" s="859"/>
      <c r="AV112" s="860"/>
      <c r="AW112" s="860"/>
      <c r="AX112" s="860"/>
      <c r="AY112" s="861"/>
      <c r="AZ112" s="806" t="s">
        <v>512</v>
      </c>
      <c r="BA112" s="734"/>
      <c r="BB112" s="734"/>
      <c r="BC112" s="734"/>
      <c r="BD112" s="734"/>
      <c r="BE112" s="734"/>
      <c r="BF112" s="734"/>
      <c r="BG112" s="734"/>
      <c r="BH112" s="734"/>
      <c r="BI112" s="734"/>
      <c r="BJ112" s="734"/>
      <c r="BK112" s="734"/>
      <c r="BL112" s="734"/>
      <c r="BM112" s="734"/>
      <c r="BN112" s="734"/>
      <c r="BO112" s="734"/>
      <c r="BP112" s="735"/>
      <c r="BQ112" s="791">
        <v>6446464</v>
      </c>
      <c r="BR112" s="790"/>
      <c r="BS112" s="790"/>
      <c r="BT112" s="790"/>
      <c r="BU112" s="790"/>
      <c r="BV112" s="790">
        <v>6007231</v>
      </c>
      <c r="BW112" s="790"/>
      <c r="BX112" s="790"/>
      <c r="BY112" s="790"/>
      <c r="BZ112" s="790"/>
      <c r="CA112" s="790">
        <v>5698774</v>
      </c>
      <c r="CB112" s="790"/>
      <c r="CC112" s="790"/>
      <c r="CD112" s="790"/>
      <c r="CE112" s="790"/>
      <c r="CF112" s="844">
        <v>145.69999999999999</v>
      </c>
      <c r="CG112" s="845"/>
      <c r="CH112" s="845"/>
      <c r="CI112" s="845"/>
      <c r="CJ112" s="845"/>
      <c r="CK112" s="890"/>
      <c r="CL112" s="745"/>
      <c r="CM112" s="758" t="s">
        <v>513</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514</v>
      </c>
      <c r="DH112" s="790"/>
      <c r="DI112" s="790"/>
      <c r="DJ112" s="790"/>
      <c r="DK112" s="790"/>
      <c r="DL112" s="790" t="s">
        <v>514</v>
      </c>
      <c r="DM112" s="790"/>
      <c r="DN112" s="790"/>
      <c r="DO112" s="790"/>
      <c r="DP112" s="790"/>
      <c r="DQ112" s="790" t="s">
        <v>514</v>
      </c>
      <c r="DR112" s="790"/>
      <c r="DS112" s="790"/>
      <c r="DT112" s="790"/>
      <c r="DU112" s="790"/>
      <c r="DV112" s="797" t="s">
        <v>514</v>
      </c>
      <c r="DW112" s="797"/>
      <c r="DX112" s="797"/>
      <c r="DY112" s="797"/>
      <c r="DZ112" s="798"/>
    </row>
    <row r="113" spans="1:130" s="180" customFormat="1" ht="26.25" customHeight="1">
      <c r="A113" s="878"/>
      <c r="B113" s="879"/>
      <c r="C113" s="734" t="s">
        <v>515</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1">
        <v>599161</v>
      </c>
      <c r="AB113" s="872"/>
      <c r="AC113" s="872"/>
      <c r="AD113" s="872"/>
      <c r="AE113" s="873"/>
      <c r="AF113" s="874">
        <v>577277</v>
      </c>
      <c r="AG113" s="872"/>
      <c r="AH113" s="872"/>
      <c r="AI113" s="872"/>
      <c r="AJ113" s="873"/>
      <c r="AK113" s="874">
        <v>558869</v>
      </c>
      <c r="AL113" s="872"/>
      <c r="AM113" s="872"/>
      <c r="AN113" s="872"/>
      <c r="AO113" s="873"/>
      <c r="AP113" s="882">
        <v>14.3</v>
      </c>
      <c r="AQ113" s="883"/>
      <c r="AR113" s="883"/>
      <c r="AS113" s="883"/>
      <c r="AT113" s="884"/>
      <c r="AU113" s="859"/>
      <c r="AV113" s="860"/>
      <c r="AW113" s="860"/>
      <c r="AX113" s="860"/>
      <c r="AY113" s="861"/>
      <c r="AZ113" s="806" t="s">
        <v>516</v>
      </c>
      <c r="BA113" s="734"/>
      <c r="BB113" s="734"/>
      <c r="BC113" s="734"/>
      <c r="BD113" s="734"/>
      <c r="BE113" s="734"/>
      <c r="BF113" s="734"/>
      <c r="BG113" s="734"/>
      <c r="BH113" s="734"/>
      <c r="BI113" s="734"/>
      <c r="BJ113" s="734"/>
      <c r="BK113" s="734"/>
      <c r="BL113" s="734"/>
      <c r="BM113" s="734"/>
      <c r="BN113" s="734"/>
      <c r="BO113" s="734"/>
      <c r="BP113" s="735"/>
      <c r="BQ113" s="791">
        <v>68089</v>
      </c>
      <c r="BR113" s="790"/>
      <c r="BS113" s="790"/>
      <c r="BT113" s="790"/>
      <c r="BU113" s="790"/>
      <c r="BV113" s="790">
        <v>62918</v>
      </c>
      <c r="BW113" s="790"/>
      <c r="BX113" s="790"/>
      <c r="BY113" s="790"/>
      <c r="BZ113" s="790"/>
      <c r="CA113" s="790">
        <v>61971</v>
      </c>
      <c r="CB113" s="790"/>
      <c r="CC113" s="790"/>
      <c r="CD113" s="790"/>
      <c r="CE113" s="790"/>
      <c r="CF113" s="844">
        <v>1.6</v>
      </c>
      <c r="CG113" s="845"/>
      <c r="CH113" s="845"/>
      <c r="CI113" s="845"/>
      <c r="CJ113" s="845"/>
      <c r="CK113" s="890"/>
      <c r="CL113" s="745"/>
      <c r="CM113" s="758" t="s">
        <v>517</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518</v>
      </c>
      <c r="DH113" s="678"/>
      <c r="DI113" s="678"/>
      <c r="DJ113" s="678"/>
      <c r="DK113" s="679"/>
      <c r="DL113" s="677" t="s">
        <v>518</v>
      </c>
      <c r="DM113" s="678"/>
      <c r="DN113" s="678"/>
      <c r="DO113" s="678"/>
      <c r="DP113" s="679"/>
      <c r="DQ113" s="677" t="s">
        <v>518</v>
      </c>
      <c r="DR113" s="678"/>
      <c r="DS113" s="678"/>
      <c r="DT113" s="678"/>
      <c r="DU113" s="679"/>
      <c r="DV113" s="736" t="s">
        <v>518</v>
      </c>
      <c r="DW113" s="737"/>
      <c r="DX113" s="737"/>
      <c r="DY113" s="737"/>
      <c r="DZ113" s="738"/>
    </row>
    <row r="114" spans="1:130" s="180" customFormat="1" ht="26.25" customHeight="1">
      <c r="A114" s="878"/>
      <c r="B114" s="879"/>
      <c r="C114" s="734" t="s">
        <v>519</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6331</v>
      </c>
      <c r="AB114" s="678"/>
      <c r="AC114" s="678"/>
      <c r="AD114" s="678"/>
      <c r="AE114" s="679"/>
      <c r="AF114" s="677">
        <v>6380</v>
      </c>
      <c r="AG114" s="678"/>
      <c r="AH114" s="678"/>
      <c r="AI114" s="678"/>
      <c r="AJ114" s="679"/>
      <c r="AK114" s="677">
        <v>6269</v>
      </c>
      <c r="AL114" s="678"/>
      <c r="AM114" s="678"/>
      <c r="AN114" s="678"/>
      <c r="AO114" s="679"/>
      <c r="AP114" s="736">
        <v>0.2</v>
      </c>
      <c r="AQ114" s="737"/>
      <c r="AR114" s="737"/>
      <c r="AS114" s="737"/>
      <c r="AT114" s="738"/>
      <c r="AU114" s="859"/>
      <c r="AV114" s="860"/>
      <c r="AW114" s="860"/>
      <c r="AX114" s="860"/>
      <c r="AY114" s="861"/>
      <c r="AZ114" s="806" t="s">
        <v>520</v>
      </c>
      <c r="BA114" s="734"/>
      <c r="BB114" s="734"/>
      <c r="BC114" s="734"/>
      <c r="BD114" s="734"/>
      <c r="BE114" s="734"/>
      <c r="BF114" s="734"/>
      <c r="BG114" s="734"/>
      <c r="BH114" s="734"/>
      <c r="BI114" s="734"/>
      <c r="BJ114" s="734"/>
      <c r="BK114" s="734"/>
      <c r="BL114" s="734"/>
      <c r="BM114" s="734"/>
      <c r="BN114" s="734"/>
      <c r="BO114" s="734"/>
      <c r="BP114" s="735"/>
      <c r="BQ114" s="791">
        <v>1454784</v>
      </c>
      <c r="BR114" s="790"/>
      <c r="BS114" s="790"/>
      <c r="BT114" s="790"/>
      <c r="BU114" s="790"/>
      <c r="BV114" s="790">
        <v>1431689</v>
      </c>
      <c r="BW114" s="790"/>
      <c r="BX114" s="790"/>
      <c r="BY114" s="790"/>
      <c r="BZ114" s="790"/>
      <c r="CA114" s="790">
        <v>1453448</v>
      </c>
      <c r="CB114" s="790"/>
      <c r="CC114" s="790"/>
      <c r="CD114" s="790"/>
      <c r="CE114" s="790"/>
      <c r="CF114" s="844">
        <v>37.200000000000003</v>
      </c>
      <c r="CG114" s="845"/>
      <c r="CH114" s="845"/>
      <c r="CI114" s="845"/>
      <c r="CJ114" s="845"/>
      <c r="CK114" s="890"/>
      <c r="CL114" s="745"/>
      <c r="CM114" s="758" t="s">
        <v>521</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522</v>
      </c>
      <c r="DH114" s="678"/>
      <c r="DI114" s="678"/>
      <c r="DJ114" s="678"/>
      <c r="DK114" s="679"/>
      <c r="DL114" s="677" t="s">
        <v>522</v>
      </c>
      <c r="DM114" s="678"/>
      <c r="DN114" s="678"/>
      <c r="DO114" s="678"/>
      <c r="DP114" s="679"/>
      <c r="DQ114" s="677" t="s">
        <v>522</v>
      </c>
      <c r="DR114" s="678"/>
      <c r="DS114" s="678"/>
      <c r="DT114" s="678"/>
      <c r="DU114" s="679"/>
      <c r="DV114" s="736" t="s">
        <v>522</v>
      </c>
      <c r="DW114" s="737"/>
      <c r="DX114" s="737"/>
      <c r="DY114" s="737"/>
      <c r="DZ114" s="738"/>
    </row>
    <row r="115" spans="1:130" s="180" customFormat="1" ht="26.25" customHeight="1">
      <c r="A115" s="878"/>
      <c r="B115" s="879"/>
      <c r="C115" s="734" t="s">
        <v>523</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1">
        <v>46934</v>
      </c>
      <c r="AB115" s="872"/>
      <c r="AC115" s="872"/>
      <c r="AD115" s="872"/>
      <c r="AE115" s="873"/>
      <c r="AF115" s="874">
        <v>46224</v>
      </c>
      <c r="AG115" s="872"/>
      <c r="AH115" s="872"/>
      <c r="AI115" s="872"/>
      <c r="AJ115" s="873"/>
      <c r="AK115" s="874">
        <v>46243</v>
      </c>
      <c r="AL115" s="872"/>
      <c r="AM115" s="872"/>
      <c r="AN115" s="872"/>
      <c r="AO115" s="873"/>
      <c r="AP115" s="882">
        <v>1.2</v>
      </c>
      <c r="AQ115" s="883"/>
      <c r="AR115" s="883"/>
      <c r="AS115" s="883"/>
      <c r="AT115" s="884"/>
      <c r="AU115" s="859"/>
      <c r="AV115" s="860"/>
      <c r="AW115" s="860"/>
      <c r="AX115" s="860"/>
      <c r="AY115" s="861"/>
      <c r="AZ115" s="806" t="s">
        <v>524</v>
      </c>
      <c r="BA115" s="734"/>
      <c r="BB115" s="734"/>
      <c r="BC115" s="734"/>
      <c r="BD115" s="734"/>
      <c r="BE115" s="734"/>
      <c r="BF115" s="734"/>
      <c r="BG115" s="734"/>
      <c r="BH115" s="734"/>
      <c r="BI115" s="734"/>
      <c r="BJ115" s="734"/>
      <c r="BK115" s="734"/>
      <c r="BL115" s="734"/>
      <c r="BM115" s="734"/>
      <c r="BN115" s="734"/>
      <c r="BO115" s="734"/>
      <c r="BP115" s="735"/>
      <c r="BQ115" s="791" t="s">
        <v>525</v>
      </c>
      <c r="BR115" s="790"/>
      <c r="BS115" s="790"/>
      <c r="BT115" s="790"/>
      <c r="BU115" s="790"/>
      <c r="BV115" s="790">
        <v>500</v>
      </c>
      <c r="BW115" s="790"/>
      <c r="BX115" s="790"/>
      <c r="BY115" s="790"/>
      <c r="BZ115" s="790"/>
      <c r="CA115" s="790" t="s">
        <v>525</v>
      </c>
      <c r="CB115" s="790"/>
      <c r="CC115" s="790"/>
      <c r="CD115" s="790"/>
      <c r="CE115" s="790"/>
      <c r="CF115" s="844" t="s">
        <v>525</v>
      </c>
      <c r="CG115" s="845"/>
      <c r="CH115" s="845"/>
      <c r="CI115" s="845"/>
      <c r="CJ115" s="845"/>
      <c r="CK115" s="890"/>
      <c r="CL115" s="745"/>
      <c r="CM115" s="806" t="s">
        <v>526</v>
      </c>
      <c r="CN115" s="875"/>
      <c r="CO115" s="875"/>
      <c r="CP115" s="875"/>
      <c r="CQ115" s="875"/>
      <c r="CR115" s="875"/>
      <c r="CS115" s="875"/>
      <c r="CT115" s="875"/>
      <c r="CU115" s="875"/>
      <c r="CV115" s="875"/>
      <c r="CW115" s="875"/>
      <c r="CX115" s="875"/>
      <c r="CY115" s="875"/>
      <c r="CZ115" s="875"/>
      <c r="DA115" s="875"/>
      <c r="DB115" s="875"/>
      <c r="DC115" s="875"/>
      <c r="DD115" s="875"/>
      <c r="DE115" s="875"/>
      <c r="DF115" s="735"/>
      <c r="DG115" s="712" t="s">
        <v>527</v>
      </c>
      <c r="DH115" s="678"/>
      <c r="DI115" s="678"/>
      <c r="DJ115" s="678"/>
      <c r="DK115" s="679"/>
      <c r="DL115" s="677" t="s">
        <v>527</v>
      </c>
      <c r="DM115" s="678"/>
      <c r="DN115" s="678"/>
      <c r="DO115" s="678"/>
      <c r="DP115" s="679"/>
      <c r="DQ115" s="677" t="s">
        <v>527</v>
      </c>
      <c r="DR115" s="678"/>
      <c r="DS115" s="678"/>
      <c r="DT115" s="678"/>
      <c r="DU115" s="679"/>
      <c r="DV115" s="736" t="s">
        <v>527</v>
      </c>
      <c r="DW115" s="737"/>
      <c r="DX115" s="737"/>
      <c r="DY115" s="737"/>
      <c r="DZ115" s="738"/>
    </row>
    <row r="116" spans="1:130" s="180" customFormat="1" ht="26.25" customHeight="1">
      <c r="A116" s="880"/>
      <c r="B116" s="881"/>
      <c r="C116" s="835" t="s">
        <v>528</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12" t="s">
        <v>529</v>
      </c>
      <c r="AB116" s="678"/>
      <c r="AC116" s="678"/>
      <c r="AD116" s="678"/>
      <c r="AE116" s="679"/>
      <c r="AF116" s="677" t="s">
        <v>529</v>
      </c>
      <c r="AG116" s="678"/>
      <c r="AH116" s="678"/>
      <c r="AI116" s="678"/>
      <c r="AJ116" s="679"/>
      <c r="AK116" s="677" t="s">
        <v>529</v>
      </c>
      <c r="AL116" s="678"/>
      <c r="AM116" s="678"/>
      <c r="AN116" s="678"/>
      <c r="AO116" s="679"/>
      <c r="AP116" s="736" t="s">
        <v>529</v>
      </c>
      <c r="AQ116" s="737"/>
      <c r="AR116" s="737"/>
      <c r="AS116" s="737"/>
      <c r="AT116" s="738"/>
      <c r="AU116" s="859"/>
      <c r="AV116" s="860"/>
      <c r="AW116" s="860"/>
      <c r="AX116" s="860"/>
      <c r="AY116" s="861"/>
      <c r="AZ116" s="806" t="s">
        <v>530</v>
      </c>
      <c r="BA116" s="734"/>
      <c r="BB116" s="734"/>
      <c r="BC116" s="734"/>
      <c r="BD116" s="734"/>
      <c r="BE116" s="734"/>
      <c r="BF116" s="734"/>
      <c r="BG116" s="734"/>
      <c r="BH116" s="734"/>
      <c r="BI116" s="734"/>
      <c r="BJ116" s="734"/>
      <c r="BK116" s="734"/>
      <c r="BL116" s="734"/>
      <c r="BM116" s="734"/>
      <c r="BN116" s="734"/>
      <c r="BO116" s="734"/>
      <c r="BP116" s="735"/>
      <c r="BQ116" s="791" t="s">
        <v>531</v>
      </c>
      <c r="BR116" s="790"/>
      <c r="BS116" s="790"/>
      <c r="BT116" s="790"/>
      <c r="BU116" s="790"/>
      <c r="BV116" s="790" t="s">
        <v>531</v>
      </c>
      <c r="BW116" s="790"/>
      <c r="BX116" s="790"/>
      <c r="BY116" s="790"/>
      <c r="BZ116" s="790"/>
      <c r="CA116" s="790" t="s">
        <v>531</v>
      </c>
      <c r="CB116" s="790"/>
      <c r="CC116" s="790"/>
      <c r="CD116" s="790"/>
      <c r="CE116" s="790"/>
      <c r="CF116" s="844" t="s">
        <v>531</v>
      </c>
      <c r="CG116" s="845"/>
      <c r="CH116" s="845"/>
      <c r="CI116" s="845"/>
      <c r="CJ116" s="845"/>
      <c r="CK116" s="890"/>
      <c r="CL116" s="745"/>
      <c r="CM116" s="758" t="s">
        <v>532</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v>70316</v>
      </c>
      <c r="DH116" s="678"/>
      <c r="DI116" s="678"/>
      <c r="DJ116" s="678"/>
      <c r="DK116" s="679"/>
      <c r="DL116" s="677">
        <v>59944</v>
      </c>
      <c r="DM116" s="678"/>
      <c r="DN116" s="678"/>
      <c r="DO116" s="678"/>
      <c r="DP116" s="679"/>
      <c r="DQ116" s="677">
        <v>49571</v>
      </c>
      <c r="DR116" s="678"/>
      <c r="DS116" s="678"/>
      <c r="DT116" s="678"/>
      <c r="DU116" s="679"/>
      <c r="DV116" s="736">
        <v>1.3</v>
      </c>
      <c r="DW116" s="737"/>
      <c r="DX116" s="737"/>
      <c r="DY116" s="737"/>
      <c r="DZ116" s="738"/>
    </row>
    <row r="117" spans="1:130" s="180" customFormat="1" ht="26.25" customHeight="1">
      <c r="A117" s="864" t="s">
        <v>244</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31" t="s">
        <v>533</v>
      </c>
      <c r="Z117" s="866"/>
      <c r="AA117" s="870">
        <v>805638</v>
      </c>
      <c r="AB117" s="854"/>
      <c r="AC117" s="854"/>
      <c r="AD117" s="854"/>
      <c r="AE117" s="855"/>
      <c r="AF117" s="853">
        <v>766311</v>
      </c>
      <c r="AG117" s="854"/>
      <c r="AH117" s="854"/>
      <c r="AI117" s="854"/>
      <c r="AJ117" s="855"/>
      <c r="AK117" s="853">
        <v>727127</v>
      </c>
      <c r="AL117" s="854"/>
      <c r="AM117" s="854"/>
      <c r="AN117" s="854"/>
      <c r="AO117" s="855"/>
      <c r="AP117" s="867"/>
      <c r="AQ117" s="868"/>
      <c r="AR117" s="868"/>
      <c r="AS117" s="868"/>
      <c r="AT117" s="869"/>
      <c r="AU117" s="859"/>
      <c r="AV117" s="860"/>
      <c r="AW117" s="860"/>
      <c r="AX117" s="860"/>
      <c r="AY117" s="861"/>
      <c r="AZ117" s="834" t="s">
        <v>534</v>
      </c>
      <c r="BA117" s="835"/>
      <c r="BB117" s="835"/>
      <c r="BC117" s="835"/>
      <c r="BD117" s="835"/>
      <c r="BE117" s="835"/>
      <c r="BF117" s="835"/>
      <c r="BG117" s="835"/>
      <c r="BH117" s="835"/>
      <c r="BI117" s="835"/>
      <c r="BJ117" s="835"/>
      <c r="BK117" s="835"/>
      <c r="BL117" s="835"/>
      <c r="BM117" s="835"/>
      <c r="BN117" s="835"/>
      <c r="BO117" s="835"/>
      <c r="BP117" s="836"/>
      <c r="BQ117" s="814" t="s">
        <v>529</v>
      </c>
      <c r="BR117" s="811"/>
      <c r="BS117" s="811"/>
      <c r="BT117" s="811"/>
      <c r="BU117" s="811"/>
      <c r="BV117" s="811" t="s">
        <v>529</v>
      </c>
      <c r="BW117" s="811"/>
      <c r="BX117" s="811"/>
      <c r="BY117" s="811"/>
      <c r="BZ117" s="811"/>
      <c r="CA117" s="811" t="s">
        <v>529</v>
      </c>
      <c r="CB117" s="811"/>
      <c r="CC117" s="811"/>
      <c r="CD117" s="811"/>
      <c r="CE117" s="811"/>
      <c r="CF117" s="844" t="s">
        <v>529</v>
      </c>
      <c r="CG117" s="845"/>
      <c r="CH117" s="845"/>
      <c r="CI117" s="845"/>
      <c r="CJ117" s="845"/>
      <c r="CK117" s="890"/>
      <c r="CL117" s="745"/>
      <c r="CM117" s="758" t="s">
        <v>535</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477</v>
      </c>
      <c r="DH117" s="678"/>
      <c r="DI117" s="678"/>
      <c r="DJ117" s="678"/>
      <c r="DK117" s="679"/>
      <c r="DL117" s="677" t="s">
        <v>477</v>
      </c>
      <c r="DM117" s="678"/>
      <c r="DN117" s="678"/>
      <c r="DO117" s="678"/>
      <c r="DP117" s="679"/>
      <c r="DQ117" s="677" t="s">
        <v>477</v>
      </c>
      <c r="DR117" s="678"/>
      <c r="DS117" s="678"/>
      <c r="DT117" s="678"/>
      <c r="DU117" s="679"/>
      <c r="DV117" s="736" t="s">
        <v>477</v>
      </c>
      <c r="DW117" s="737"/>
      <c r="DX117" s="737"/>
      <c r="DY117" s="737"/>
      <c r="DZ117" s="738"/>
    </row>
    <row r="118" spans="1:130" s="180" customFormat="1" ht="26.25" customHeight="1">
      <c r="A118" s="864" t="s">
        <v>498</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49" t="s">
        <v>496</v>
      </c>
      <c r="AB118" s="850"/>
      <c r="AC118" s="850"/>
      <c r="AD118" s="850"/>
      <c r="AE118" s="851"/>
      <c r="AF118" s="849" t="s">
        <v>352</v>
      </c>
      <c r="AG118" s="850"/>
      <c r="AH118" s="850"/>
      <c r="AI118" s="850"/>
      <c r="AJ118" s="851"/>
      <c r="AK118" s="849" t="s">
        <v>351</v>
      </c>
      <c r="AL118" s="850"/>
      <c r="AM118" s="850"/>
      <c r="AN118" s="850"/>
      <c r="AO118" s="851"/>
      <c r="AP118" s="849" t="s">
        <v>497</v>
      </c>
      <c r="AQ118" s="850"/>
      <c r="AR118" s="850"/>
      <c r="AS118" s="850"/>
      <c r="AT118" s="852"/>
      <c r="AU118" s="862"/>
      <c r="AV118" s="863"/>
      <c r="AW118" s="863"/>
      <c r="AX118" s="863"/>
      <c r="AY118" s="863"/>
      <c r="AZ118" s="211" t="s">
        <v>244</v>
      </c>
      <c r="BA118" s="211"/>
      <c r="BB118" s="211"/>
      <c r="BC118" s="211"/>
      <c r="BD118" s="211"/>
      <c r="BE118" s="211"/>
      <c r="BF118" s="211"/>
      <c r="BG118" s="211"/>
      <c r="BH118" s="211"/>
      <c r="BI118" s="211"/>
      <c r="BJ118" s="211"/>
      <c r="BK118" s="211"/>
      <c r="BL118" s="211"/>
      <c r="BM118" s="211"/>
      <c r="BN118" s="211"/>
      <c r="BO118" s="831" t="s">
        <v>536</v>
      </c>
      <c r="BP118" s="832"/>
      <c r="BQ118" s="814">
        <v>9158095</v>
      </c>
      <c r="BR118" s="811"/>
      <c r="BS118" s="811"/>
      <c r="BT118" s="811"/>
      <c r="BU118" s="811"/>
      <c r="BV118" s="811">
        <v>8846705</v>
      </c>
      <c r="BW118" s="811"/>
      <c r="BX118" s="811"/>
      <c r="BY118" s="811"/>
      <c r="BZ118" s="811"/>
      <c r="CA118" s="811">
        <v>8682951</v>
      </c>
      <c r="CB118" s="811"/>
      <c r="CC118" s="811"/>
      <c r="CD118" s="811"/>
      <c r="CE118" s="811"/>
      <c r="CF118" s="699"/>
      <c r="CG118" s="700"/>
      <c r="CH118" s="700"/>
      <c r="CI118" s="700"/>
      <c r="CJ118" s="821"/>
      <c r="CK118" s="890"/>
      <c r="CL118" s="745"/>
      <c r="CM118" s="758" t="s">
        <v>537</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538</v>
      </c>
      <c r="DH118" s="678"/>
      <c r="DI118" s="678"/>
      <c r="DJ118" s="678"/>
      <c r="DK118" s="679"/>
      <c r="DL118" s="677">
        <v>120757</v>
      </c>
      <c r="DM118" s="678"/>
      <c r="DN118" s="678"/>
      <c r="DO118" s="678"/>
      <c r="DP118" s="679"/>
      <c r="DQ118" s="677" t="s">
        <v>538</v>
      </c>
      <c r="DR118" s="678"/>
      <c r="DS118" s="678"/>
      <c r="DT118" s="678"/>
      <c r="DU118" s="679"/>
      <c r="DV118" s="736" t="s">
        <v>538</v>
      </c>
      <c r="DW118" s="737"/>
      <c r="DX118" s="737"/>
      <c r="DY118" s="737"/>
      <c r="DZ118" s="738"/>
    </row>
    <row r="119" spans="1:130" s="180" customFormat="1" ht="26.25" customHeight="1">
      <c r="A119" s="742" t="s">
        <v>501</v>
      </c>
      <c r="B119" s="743"/>
      <c r="C119" s="748" t="s">
        <v>502</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503</v>
      </c>
      <c r="AB119" s="752"/>
      <c r="AC119" s="752"/>
      <c r="AD119" s="752"/>
      <c r="AE119" s="753"/>
      <c r="AF119" s="754" t="s">
        <v>503</v>
      </c>
      <c r="AG119" s="752"/>
      <c r="AH119" s="752"/>
      <c r="AI119" s="752"/>
      <c r="AJ119" s="753"/>
      <c r="AK119" s="754" t="s">
        <v>503</v>
      </c>
      <c r="AL119" s="752"/>
      <c r="AM119" s="752"/>
      <c r="AN119" s="752"/>
      <c r="AO119" s="753"/>
      <c r="AP119" s="761" t="s">
        <v>503</v>
      </c>
      <c r="AQ119" s="762"/>
      <c r="AR119" s="762"/>
      <c r="AS119" s="762"/>
      <c r="AT119" s="763"/>
      <c r="AU119" s="823" t="s">
        <v>539</v>
      </c>
      <c r="AV119" s="824"/>
      <c r="AW119" s="824"/>
      <c r="AX119" s="824"/>
      <c r="AY119" s="825"/>
      <c r="AZ119" s="718" t="s">
        <v>540</v>
      </c>
      <c r="BA119" s="719"/>
      <c r="BB119" s="719"/>
      <c r="BC119" s="719"/>
      <c r="BD119" s="719"/>
      <c r="BE119" s="719"/>
      <c r="BF119" s="719"/>
      <c r="BG119" s="719"/>
      <c r="BH119" s="719"/>
      <c r="BI119" s="719"/>
      <c r="BJ119" s="719"/>
      <c r="BK119" s="719"/>
      <c r="BL119" s="719"/>
      <c r="BM119" s="719"/>
      <c r="BN119" s="719"/>
      <c r="BO119" s="719"/>
      <c r="BP119" s="720"/>
      <c r="BQ119" s="793">
        <v>3112281</v>
      </c>
      <c r="BR119" s="792"/>
      <c r="BS119" s="792"/>
      <c r="BT119" s="792"/>
      <c r="BU119" s="792"/>
      <c r="BV119" s="792">
        <v>3540622</v>
      </c>
      <c r="BW119" s="792"/>
      <c r="BX119" s="792"/>
      <c r="BY119" s="792"/>
      <c r="BZ119" s="792"/>
      <c r="CA119" s="792">
        <v>3451543</v>
      </c>
      <c r="CB119" s="792"/>
      <c r="CC119" s="792"/>
      <c r="CD119" s="792"/>
      <c r="CE119" s="792"/>
      <c r="CF119" s="809">
        <v>88.3</v>
      </c>
      <c r="CG119" s="810"/>
      <c r="CH119" s="810"/>
      <c r="CI119" s="810"/>
      <c r="CJ119" s="810"/>
      <c r="CK119" s="891"/>
      <c r="CL119" s="747"/>
      <c r="CM119" s="755" t="s">
        <v>541</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151123</v>
      </c>
      <c r="DH119" s="674"/>
      <c r="DI119" s="674"/>
      <c r="DJ119" s="674"/>
      <c r="DK119" s="675"/>
      <c r="DL119" s="676" t="s">
        <v>542</v>
      </c>
      <c r="DM119" s="674"/>
      <c r="DN119" s="674"/>
      <c r="DO119" s="674"/>
      <c r="DP119" s="675"/>
      <c r="DQ119" s="676">
        <v>89614</v>
      </c>
      <c r="DR119" s="674"/>
      <c r="DS119" s="674"/>
      <c r="DT119" s="674"/>
      <c r="DU119" s="675"/>
      <c r="DV119" s="794">
        <v>2.2999999999999998</v>
      </c>
      <c r="DW119" s="795"/>
      <c r="DX119" s="795"/>
      <c r="DY119" s="795"/>
      <c r="DZ119" s="796"/>
    </row>
    <row r="120" spans="1:130" s="180" customFormat="1" ht="26.25" customHeight="1">
      <c r="A120" s="744"/>
      <c r="B120" s="745"/>
      <c r="C120" s="758" t="s">
        <v>508</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509</v>
      </c>
      <c r="AB120" s="678"/>
      <c r="AC120" s="678"/>
      <c r="AD120" s="678"/>
      <c r="AE120" s="679"/>
      <c r="AF120" s="677" t="s">
        <v>509</v>
      </c>
      <c r="AG120" s="678"/>
      <c r="AH120" s="678"/>
      <c r="AI120" s="678"/>
      <c r="AJ120" s="679"/>
      <c r="AK120" s="677" t="s">
        <v>509</v>
      </c>
      <c r="AL120" s="678"/>
      <c r="AM120" s="678"/>
      <c r="AN120" s="678"/>
      <c r="AO120" s="679"/>
      <c r="AP120" s="736" t="s">
        <v>509</v>
      </c>
      <c r="AQ120" s="737"/>
      <c r="AR120" s="737"/>
      <c r="AS120" s="737"/>
      <c r="AT120" s="738"/>
      <c r="AU120" s="826"/>
      <c r="AV120" s="827"/>
      <c r="AW120" s="827"/>
      <c r="AX120" s="827"/>
      <c r="AY120" s="828"/>
      <c r="AZ120" s="806" t="s">
        <v>543</v>
      </c>
      <c r="BA120" s="734"/>
      <c r="BB120" s="734"/>
      <c r="BC120" s="734"/>
      <c r="BD120" s="734"/>
      <c r="BE120" s="734"/>
      <c r="BF120" s="734"/>
      <c r="BG120" s="734"/>
      <c r="BH120" s="734"/>
      <c r="BI120" s="734"/>
      <c r="BJ120" s="734"/>
      <c r="BK120" s="734"/>
      <c r="BL120" s="734"/>
      <c r="BM120" s="734"/>
      <c r="BN120" s="734"/>
      <c r="BO120" s="734"/>
      <c r="BP120" s="735"/>
      <c r="BQ120" s="791">
        <v>88489</v>
      </c>
      <c r="BR120" s="790"/>
      <c r="BS120" s="790"/>
      <c r="BT120" s="790"/>
      <c r="BU120" s="790"/>
      <c r="BV120" s="790">
        <v>68081</v>
      </c>
      <c r="BW120" s="790"/>
      <c r="BX120" s="790"/>
      <c r="BY120" s="790"/>
      <c r="BZ120" s="790"/>
      <c r="CA120" s="790">
        <v>69664</v>
      </c>
      <c r="CB120" s="790"/>
      <c r="CC120" s="790"/>
      <c r="CD120" s="790"/>
      <c r="CE120" s="790"/>
      <c r="CF120" s="844">
        <v>1.8</v>
      </c>
      <c r="CG120" s="845"/>
      <c r="CH120" s="845"/>
      <c r="CI120" s="845"/>
      <c r="CJ120" s="845"/>
      <c r="CK120" s="837" t="s">
        <v>544</v>
      </c>
      <c r="CL120" s="782"/>
      <c r="CM120" s="782"/>
      <c r="CN120" s="782"/>
      <c r="CO120" s="783"/>
      <c r="CP120" s="841" t="s">
        <v>545</v>
      </c>
      <c r="CQ120" s="842"/>
      <c r="CR120" s="842"/>
      <c r="CS120" s="842"/>
      <c r="CT120" s="842"/>
      <c r="CU120" s="842"/>
      <c r="CV120" s="842"/>
      <c r="CW120" s="842"/>
      <c r="CX120" s="842"/>
      <c r="CY120" s="842"/>
      <c r="CZ120" s="842"/>
      <c r="DA120" s="842"/>
      <c r="DB120" s="842"/>
      <c r="DC120" s="842"/>
      <c r="DD120" s="842"/>
      <c r="DE120" s="842"/>
      <c r="DF120" s="843"/>
      <c r="DG120" s="793">
        <v>5880416</v>
      </c>
      <c r="DH120" s="792"/>
      <c r="DI120" s="792"/>
      <c r="DJ120" s="792"/>
      <c r="DK120" s="792"/>
      <c r="DL120" s="792">
        <v>5492661</v>
      </c>
      <c r="DM120" s="792"/>
      <c r="DN120" s="792"/>
      <c r="DO120" s="792"/>
      <c r="DP120" s="792"/>
      <c r="DQ120" s="792">
        <v>5039727</v>
      </c>
      <c r="DR120" s="792"/>
      <c r="DS120" s="792"/>
      <c r="DT120" s="792"/>
      <c r="DU120" s="792"/>
      <c r="DV120" s="777">
        <v>128.9</v>
      </c>
      <c r="DW120" s="777"/>
      <c r="DX120" s="777"/>
      <c r="DY120" s="777"/>
      <c r="DZ120" s="778"/>
    </row>
    <row r="121" spans="1:130" s="180" customFormat="1" ht="26.25" customHeight="1">
      <c r="A121" s="744"/>
      <c r="B121" s="745"/>
      <c r="C121" s="846" t="s">
        <v>546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514</v>
      </c>
      <c r="AB121" s="678"/>
      <c r="AC121" s="678"/>
      <c r="AD121" s="678"/>
      <c r="AE121" s="679"/>
      <c r="AF121" s="677" t="s">
        <v>514</v>
      </c>
      <c r="AG121" s="678"/>
      <c r="AH121" s="678"/>
      <c r="AI121" s="678"/>
      <c r="AJ121" s="679"/>
      <c r="AK121" s="677" t="s">
        <v>514</v>
      </c>
      <c r="AL121" s="678"/>
      <c r="AM121" s="678"/>
      <c r="AN121" s="678"/>
      <c r="AO121" s="679"/>
      <c r="AP121" s="736" t="s">
        <v>514</v>
      </c>
      <c r="AQ121" s="737"/>
      <c r="AR121" s="737"/>
      <c r="AS121" s="737"/>
      <c r="AT121" s="738"/>
      <c r="AU121" s="826"/>
      <c r="AV121" s="827"/>
      <c r="AW121" s="827"/>
      <c r="AX121" s="827"/>
      <c r="AY121" s="828"/>
      <c r="AZ121" s="834" t="s">
        <v>547</v>
      </c>
      <c r="BA121" s="835"/>
      <c r="BB121" s="835"/>
      <c r="BC121" s="835"/>
      <c r="BD121" s="835"/>
      <c r="BE121" s="835"/>
      <c r="BF121" s="835"/>
      <c r="BG121" s="835"/>
      <c r="BH121" s="835"/>
      <c r="BI121" s="835"/>
      <c r="BJ121" s="835"/>
      <c r="BK121" s="835"/>
      <c r="BL121" s="835"/>
      <c r="BM121" s="835"/>
      <c r="BN121" s="835"/>
      <c r="BO121" s="835"/>
      <c r="BP121" s="836"/>
      <c r="BQ121" s="814">
        <v>5886443</v>
      </c>
      <c r="BR121" s="811"/>
      <c r="BS121" s="811"/>
      <c r="BT121" s="811"/>
      <c r="BU121" s="811"/>
      <c r="BV121" s="811">
        <v>5803092</v>
      </c>
      <c r="BW121" s="811"/>
      <c r="BX121" s="811"/>
      <c r="BY121" s="811"/>
      <c r="BZ121" s="811"/>
      <c r="CA121" s="811">
        <v>5625827</v>
      </c>
      <c r="CB121" s="811"/>
      <c r="CC121" s="811"/>
      <c r="CD121" s="811"/>
      <c r="CE121" s="811"/>
      <c r="CF121" s="812">
        <v>143.9</v>
      </c>
      <c r="CG121" s="813"/>
      <c r="CH121" s="813"/>
      <c r="CI121" s="813"/>
      <c r="CJ121" s="813"/>
      <c r="CK121" s="838"/>
      <c r="CL121" s="784"/>
      <c r="CM121" s="784"/>
      <c r="CN121" s="784"/>
      <c r="CO121" s="785"/>
      <c r="CP121" s="779" t="s">
        <v>548</v>
      </c>
      <c r="CQ121" s="780"/>
      <c r="CR121" s="780"/>
      <c r="CS121" s="780"/>
      <c r="CT121" s="780"/>
      <c r="CU121" s="780"/>
      <c r="CV121" s="780"/>
      <c r="CW121" s="780"/>
      <c r="CX121" s="780"/>
      <c r="CY121" s="780"/>
      <c r="CZ121" s="780"/>
      <c r="DA121" s="780"/>
      <c r="DB121" s="780"/>
      <c r="DC121" s="780"/>
      <c r="DD121" s="780"/>
      <c r="DE121" s="780"/>
      <c r="DF121" s="781"/>
      <c r="DG121" s="791">
        <v>354606</v>
      </c>
      <c r="DH121" s="790"/>
      <c r="DI121" s="790"/>
      <c r="DJ121" s="790"/>
      <c r="DK121" s="790"/>
      <c r="DL121" s="790">
        <v>256886</v>
      </c>
      <c r="DM121" s="790"/>
      <c r="DN121" s="790"/>
      <c r="DO121" s="790"/>
      <c r="DP121" s="790"/>
      <c r="DQ121" s="790">
        <v>411896</v>
      </c>
      <c r="DR121" s="790"/>
      <c r="DS121" s="790"/>
      <c r="DT121" s="790"/>
      <c r="DU121" s="790"/>
      <c r="DV121" s="797">
        <v>10.5</v>
      </c>
      <c r="DW121" s="797"/>
      <c r="DX121" s="797"/>
      <c r="DY121" s="797"/>
      <c r="DZ121" s="798"/>
    </row>
    <row r="122" spans="1:130" s="180" customFormat="1" ht="26.25" customHeight="1">
      <c r="A122" s="744"/>
      <c r="B122" s="745"/>
      <c r="C122" s="758" t="s">
        <v>521</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522</v>
      </c>
      <c r="AB122" s="678"/>
      <c r="AC122" s="678"/>
      <c r="AD122" s="678"/>
      <c r="AE122" s="679"/>
      <c r="AF122" s="677" t="s">
        <v>522</v>
      </c>
      <c r="AG122" s="678"/>
      <c r="AH122" s="678"/>
      <c r="AI122" s="678"/>
      <c r="AJ122" s="679"/>
      <c r="AK122" s="677" t="s">
        <v>522</v>
      </c>
      <c r="AL122" s="678"/>
      <c r="AM122" s="678"/>
      <c r="AN122" s="678"/>
      <c r="AO122" s="679"/>
      <c r="AP122" s="736" t="s">
        <v>522</v>
      </c>
      <c r="AQ122" s="737"/>
      <c r="AR122" s="737"/>
      <c r="AS122" s="737"/>
      <c r="AT122" s="738"/>
      <c r="AU122" s="829"/>
      <c r="AV122" s="830"/>
      <c r="AW122" s="830"/>
      <c r="AX122" s="830"/>
      <c r="AY122" s="830"/>
      <c r="AZ122" s="211" t="s">
        <v>244</v>
      </c>
      <c r="BA122" s="211"/>
      <c r="BB122" s="211"/>
      <c r="BC122" s="211"/>
      <c r="BD122" s="211"/>
      <c r="BE122" s="211"/>
      <c r="BF122" s="211"/>
      <c r="BG122" s="211"/>
      <c r="BH122" s="211"/>
      <c r="BI122" s="211"/>
      <c r="BJ122" s="211"/>
      <c r="BK122" s="211"/>
      <c r="BL122" s="211"/>
      <c r="BM122" s="211"/>
      <c r="BN122" s="211"/>
      <c r="BO122" s="831" t="s">
        <v>549</v>
      </c>
      <c r="BP122" s="832"/>
      <c r="BQ122" s="833">
        <v>9087213</v>
      </c>
      <c r="BR122" s="822"/>
      <c r="BS122" s="822"/>
      <c r="BT122" s="822"/>
      <c r="BU122" s="822"/>
      <c r="BV122" s="822">
        <v>9411795</v>
      </c>
      <c r="BW122" s="822"/>
      <c r="BX122" s="822"/>
      <c r="BY122" s="822"/>
      <c r="BZ122" s="822"/>
      <c r="CA122" s="822">
        <v>9147034</v>
      </c>
      <c r="CB122" s="822"/>
      <c r="CC122" s="822"/>
      <c r="CD122" s="822"/>
      <c r="CE122" s="822"/>
      <c r="CF122" s="699"/>
      <c r="CG122" s="700"/>
      <c r="CH122" s="700"/>
      <c r="CI122" s="700"/>
      <c r="CJ122" s="821"/>
      <c r="CK122" s="838"/>
      <c r="CL122" s="784"/>
      <c r="CM122" s="784"/>
      <c r="CN122" s="784"/>
      <c r="CO122" s="785"/>
      <c r="CP122" s="779" t="s">
        <v>550</v>
      </c>
      <c r="CQ122" s="780"/>
      <c r="CR122" s="780"/>
      <c r="CS122" s="780"/>
      <c r="CT122" s="780"/>
      <c r="CU122" s="780"/>
      <c r="CV122" s="780"/>
      <c r="CW122" s="780"/>
      <c r="CX122" s="780"/>
      <c r="CY122" s="780"/>
      <c r="CZ122" s="780"/>
      <c r="DA122" s="780"/>
      <c r="DB122" s="780"/>
      <c r="DC122" s="780"/>
      <c r="DD122" s="780"/>
      <c r="DE122" s="780"/>
      <c r="DF122" s="781"/>
      <c r="DG122" s="791">
        <v>211442</v>
      </c>
      <c r="DH122" s="790"/>
      <c r="DI122" s="790"/>
      <c r="DJ122" s="790"/>
      <c r="DK122" s="790"/>
      <c r="DL122" s="790">
        <v>257684</v>
      </c>
      <c r="DM122" s="790"/>
      <c r="DN122" s="790"/>
      <c r="DO122" s="790"/>
      <c r="DP122" s="790"/>
      <c r="DQ122" s="790">
        <v>247151</v>
      </c>
      <c r="DR122" s="790"/>
      <c r="DS122" s="790"/>
      <c r="DT122" s="790"/>
      <c r="DU122" s="790"/>
      <c r="DV122" s="797">
        <v>6.3</v>
      </c>
      <c r="DW122" s="797"/>
      <c r="DX122" s="797"/>
      <c r="DY122" s="797"/>
      <c r="DZ122" s="798"/>
    </row>
    <row r="123" spans="1:130" s="180" customFormat="1" ht="26.25" customHeight="1" thickBot="1">
      <c r="A123" s="744"/>
      <c r="B123" s="745"/>
      <c r="C123" s="758" t="s">
        <v>532</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v>12416</v>
      </c>
      <c r="AB123" s="678"/>
      <c r="AC123" s="678"/>
      <c r="AD123" s="678"/>
      <c r="AE123" s="679"/>
      <c r="AF123" s="677">
        <v>11935</v>
      </c>
      <c r="AG123" s="678"/>
      <c r="AH123" s="678"/>
      <c r="AI123" s="678"/>
      <c r="AJ123" s="679"/>
      <c r="AK123" s="677">
        <v>11653</v>
      </c>
      <c r="AL123" s="678"/>
      <c r="AM123" s="678"/>
      <c r="AN123" s="678"/>
      <c r="AO123" s="679"/>
      <c r="AP123" s="736">
        <v>0.3</v>
      </c>
      <c r="AQ123" s="737"/>
      <c r="AR123" s="737"/>
      <c r="AS123" s="737"/>
      <c r="AT123" s="738"/>
      <c r="AU123" s="815" t="s">
        <v>551</v>
      </c>
      <c r="AV123" s="816"/>
      <c r="AW123" s="816"/>
      <c r="AX123" s="816"/>
      <c r="AY123" s="816"/>
      <c r="AZ123" s="816"/>
      <c r="BA123" s="816"/>
      <c r="BB123" s="816"/>
      <c r="BC123" s="816"/>
      <c r="BD123" s="816"/>
      <c r="BE123" s="816"/>
      <c r="BF123" s="816"/>
      <c r="BG123" s="816"/>
      <c r="BH123" s="816"/>
      <c r="BI123" s="816"/>
      <c r="BJ123" s="816"/>
      <c r="BK123" s="816"/>
      <c r="BL123" s="816"/>
      <c r="BM123" s="816"/>
      <c r="BN123" s="816"/>
      <c r="BO123" s="816"/>
      <c r="BP123" s="817"/>
      <c r="BQ123" s="818">
        <v>1.6</v>
      </c>
      <c r="BR123" s="819"/>
      <c r="BS123" s="819"/>
      <c r="BT123" s="819"/>
      <c r="BU123" s="819"/>
      <c r="BV123" s="819" t="s">
        <v>552</v>
      </c>
      <c r="BW123" s="819"/>
      <c r="BX123" s="819"/>
      <c r="BY123" s="819"/>
      <c r="BZ123" s="819"/>
      <c r="CA123" s="819" t="s">
        <v>552</v>
      </c>
      <c r="CB123" s="819"/>
      <c r="CC123" s="819"/>
      <c r="CD123" s="819"/>
      <c r="CE123" s="819"/>
      <c r="CF123" s="689"/>
      <c r="CG123" s="690"/>
      <c r="CH123" s="690"/>
      <c r="CI123" s="690"/>
      <c r="CJ123" s="820"/>
      <c r="CK123" s="838"/>
      <c r="CL123" s="784"/>
      <c r="CM123" s="784"/>
      <c r="CN123" s="784"/>
      <c r="CO123" s="785"/>
      <c r="CP123" s="779"/>
      <c r="CQ123" s="780"/>
      <c r="CR123" s="780"/>
      <c r="CS123" s="780"/>
      <c r="CT123" s="780"/>
      <c r="CU123" s="780"/>
      <c r="CV123" s="780"/>
      <c r="CW123" s="780"/>
      <c r="CX123" s="780"/>
      <c r="CY123" s="780"/>
      <c r="CZ123" s="780"/>
      <c r="DA123" s="780"/>
      <c r="DB123" s="780"/>
      <c r="DC123" s="780"/>
      <c r="DD123" s="780"/>
      <c r="DE123" s="780"/>
      <c r="DF123" s="781"/>
      <c r="DG123" s="712"/>
      <c r="DH123" s="678"/>
      <c r="DI123" s="678"/>
      <c r="DJ123" s="678"/>
      <c r="DK123" s="679"/>
      <c r="DL123" s="677"/>
      <c r="DM123" s="678"/>
      <c r="DN123" s="678"/>
      <c r="DO123" s="678"/>
      <c r="DP123" s="679"/>
      <c r="DQ123" s="677"/>
      <c r="DR123" s="678"/>
      <c r="DS123" s="678"/>
      <c r="DT123" s="678"/>
      <c r="DU123" s="679"/>
      <c r="DV123" s="736"/>
      <c r="DW123" s="737"/>
      <c r="DX123" s="737"/>
      <c r="DY123" s="737"/>
      <c r="DZ123" s="738"/>
    </row>
    <row r="124" spans="1:130" s="180" customFormat="1" ht="26.25" customHeight="1">
      <c r="A124" s="744"/>
      <c r="B124" s="745"/>
      <c r="C124" s="758" t="s">
        <v>535</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477</v>
      </c>
      <c r="AB124" s="678"/>
      <c r="AC124" s="678"/>
      <c r="AD124" s="678"/>
      <c r="AE124" s="679"/>
      <c r="AF124" s="677" t="s">
        <v>477</v>
      </c>
      <c r="AG124" s="678"/>
      <c r="AH124" s="678"/>
      <c r="AI124" s="678"/>
      <c r="AJ124" s="679"/>
      <c r="AK124" s="677" t="s">
        <v>477</v>
      </c>
      <c r="AL124" s="678"/>
      <c r="AM124" s="678"/>
      <c r="AN124" s="678"/>
      <c r="AO124" s="679"/>
      <c r="AP124" s="736" t="s">
        <v>477</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9"/>
      <c r="CL124" s="839"/>
      <c r="CM124" s="839"/>
      <c r="CN124" s="839"/>
      <c r="CO124" s="840"/>
      <c r="CP124" s="779" t="s">
        <v>553</v>
      </c>
      <c r="CQ124" s="780"/>
      <c r="CR124" s="780"/>
      <c r="CS124" s="780"/>
      <c r="CT124" s="780"/>
      <c r="CU124" s="780"/>
      <c r="CV124" s="780"/>
      <c r="CW124" s="780"/>
      <c r="CX124" s="780"/>
      <c r="CY124" s="780"/>
      <c r="CZ124" s="780"/>
      <c r="DA124" s="780"/>
      <c r="DB124" s="780"/>
      <c r="DC124" s="780"/>
      <c r="DD124" s="780"/>
      <c r="DE124" s="780"/>
      <c r="DF124" s="781"/>
      <c r="DG124" s="673" t="s">
        <v>477</v>
      </c>
      <c r="DH124" s="674"/>
      <c r="DI124" s="674"/>
      <c r="DJ124" s="674"/>
      <c r="DK124" s="675"/>
      <c r="DL124" s="676" t="s">
        <v>477</v>
      </c>
      <c r="DM124" s="674"/>
      <c r="DN124" s="674"/>
      <c r="DO124" s="674"/>
      <c r="DP124" s="675"/>
      <c r="DQ124" s="676" t="s">
        <v>477</v>
      </c>
      <c r="DR124" s="674"/>
      <c r="DS124" s="674"/>
      <c r="DT124" s="674"/>
      <c r="DU124" s="675"/>
      <c r="DV124" s="794" t="s">
        <v>477</v>
      </c>
      <c r="DW124" s="795"/>
      <c r="DX124" s="795"/>
      <c r="DY124" s="795"/>
      <c r="DZ124" s="796"/>
    </row>
    <row r="125" spans="1:130" s="180" customFormat="1" ht="26.25" customHeight="1" thickBot="1">
      <c r="A125" s="744"/>
      <c r="B125" s="745"/>
      <c r="C125" s="758" t="s">
        <v>537</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538</v>
      </c>
      <c r="AB125" s="678"/>
      <c r="AC125" s="678"/>
      <c r="AD125" s="678"/>
      <c r="AE125" s="679"/>
      <c r="AF125" s="677" t="s">
        <v>538</v>
      </c>
      <c r="AG125" s="678"/>
      <c r="AH125" s="678"/>
      <c r="AI125" s="678"/>
      <c r="AJ125" s="679"/>
      <c r="AK125" s="677" t="s">
        <v>538</v>
      </c>
      <c r="AL125" s="678"/>
      <c r="AM125" s="678"/>
      <c r="AN125" s="678"/>
      <c r="AO125" s="679"/>
      <c r="AP125" s="736" t="s">
        <v>538</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554</v>
      </c>
      <c r="CL125" s="782"/>
      <c r="CM125" s="782"/>
      <c r="CN125" s="782"/>
      <c r="CO125" s="783"/>
      <c r="CP125" s="718" t="s">
        <v>555</v>
      </c>
      <c r="CQ125" s="719"/>
      <c r="CR125" s="719"/>
      <c r="CS125" s="719"/>
      <c r="CT125" s="719"/>
      <c r="CU125" s="719"/>
      <c r="CV125" s="719"/>
      <c r="CW125" s="719"/>
      <c r="CX125" s="719"/>
      <c r="CY125" s="719"/>
      <c r="CZ125" s="719"/>
      <c r="DA125" s="719"/>
      <c r="DB125" s="719"/>
      <c r="DC125" s="719"/>
      <c r="DD125" s="719"/>
      <c r="DE125" s="719"/>
      <c r="DF125" s="720"/>
      <c r="DG125" s="793" t="s">
        <v>538</v>
      </c>
      <c r="DH125" s="792"/>
      <c r="DI125" s="792"/>
      <c r="DJ125" s="792"/>
      <c r="DK125" s="792"/>
      <c r="DL125" s="792" t="s">
        <v>538</v>
      </c>
      <c r="DM125" s="792"/>
      <c r="DN125" s="792"/>
      <c r="DO125" s="792"/>
      <c r="DP125" s="792"/>
      <c r="DQ125" s="792" t="s">
        <v>538</v>
      </c>
      <c r="DR125" s="792"/>
      <c r="DS125" s="792"/>
      <c r="DT125" s="792"/>
      <c r="DU125" s="792"/>
      <c r="DV125" s="777" t="s">
        <v>538</v>
      </c>
      <c r="DW125" s="777"/>
      <c r="DX125" s="777"/>
      <c r="DY125" s="777"/>
      <c r="DZ125" s="778"/>
    </row>
    <row r="126" spans="1:130" s="180" customFormat="1" ht="26.25" customHeight="1">
      <c r="A126" s="744"/>
      <c r="B126" s="745"/>
      <c r="C126" s="758" t="s">
        <v>541</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34106</v>
      </c>
      <c r="AB126" s="678"/>
      <c r="AC126" s="678"/>
      <c r="AD126" s="678"/>
      <c r="AE126" s="679"/>
      <c r="AF126" s="677">
        <v>34106</v>
      </c>
      <c r="AG126" s="678"/>
      <c r="AH126" s="678"/>
      <c r="AI126" s="678"/>
      <c r="AJ126" s="679"/>
      <c r="AK126" s="677">
        <v>34106</v>
      </c>
      <c r="AL126" s="678"/>
      <c r="AM126" s="678"/>
      <c r="AN126" s="678"/>
      <c r="AO126" s="679"/>
      <c r="AP126" s="736">
        <v>0.9</v>
      </c>
      <c r="AQ126" s="737"/>
      <c r="AR126" s="737"/>
      <c r="AS126" s="737"/>
      <c r="AT126" s="738"/>
      <c r="AU126" s="216"/>
      <c r="AV126" s="216"/>
      <c r="AW126" s="216"/>
      <c r="AX126" s="788" t="s">
        <v>556</v>
      </c>
      <c r="AY126" s="727"/>
      <c r="AZ126" s="727"/>
      <c r="BA126" s="727"/>
      <c r="BB126" s="727"/>
      <c r="BC126" s="727"/>
      <c r="BD126" s="727"/>
      <c r="BE126" s="728"/>
      <c r="BF126" s="726" t="s">
        <v>557</v>
      </c>
      <c r="BG126" s="727"/>
      <c r="BH126" s="727"/>
      <c r="BI126" s="727"/>
      <c r="BJ126" s="727"/>
      <c r="BK126" s="727"/>
      <c r="BL126" s="728"/>
      <c r="BM126" s="726" t="s">
        <v>558</v>
      </c>
      <c r="BN126" s="727"/>
      <c r="BO126" s="727"/>
      <c r="BP126" s="727"/>
      <c r="BQ126" s="727"/>
      <c r="BR126" s="727"/>
      <c r="BS126" s="728"/>
      <c r="BT126" s="726" t="s">
        <v>559</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560</v>
      </c>
      <c r="CQ126" s="734"/>
      <c r="CR126" s="734"/>
      <c r="CS126" s="734"/>
      <c r="CT126" s="734"/>
      <c r="CU126" s="734"/>
      <c r="CV126" s="734"/>
      <c r="CW126" s="734"/>
      <c r="CX126" s="734"/>
      <c r="CY126" s="734"/>
      <c r="CZ126" s="734"/>
      <c r="DA126" s="734"/>
      <c r="DB126" s="734"/>
      <c r="DC126" s="734"/>
      <c r="DD126" s="734"/>
      <c r="DE126" s="734"/>
      <c r="DF126" s="735"/>
      <c r="DG126" s="791" t="s">
        <v>538</v>
      </c>
      <c r="DH126" s="790"/>
      <c r="DI126" s="790"/>
      <c r="DJ126" s="790"/>
      <c r="DK126" s="790"/>
      <c r="DL126" s="790" t="s">
        <v>538</v>
      </c>
      <c r="DM126" s="790"/>
      <c r="DN126" s="790"/>
      <c r="DO126" s="790"/>
      <c r="DP126" s="790"/>
      <c r="DQ126" s="790" t="s">
        <v>538</v>
      </c>
      <c r="DR126" s="790"/>
      <c r="DS126" s="790"/>
      <c r="DT126" s="790"/>
      <c r="DU126" s="790"/>
      <c r="DV126" s="797" t="s">
        <v>538</v>
      </c>
      <c r="DW126" s="797"/>
      <c r="DX126" s="797"/>
      <c r="DY126" s="797"/>
      <c r="DZ126" s="798"/>
    </row>
    <row r="127" spans="1:130" s="180" customFormat="1" ht="26.25" customHeight="1" thickBot="1">
      <c r="A127" s="746"/>
      <c r="B127" s="747"/>
      <c r="C127" s="755" t="s">
        <v>431</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412</v>
      </c>
      <c r="AB127" s="678"/>
      <c r="AC127" s="678"/>
      <c r="AD127" s="678"/>
      <c r="AE127" s="679"/>
      <c r="AF127" s="677">
        <v>183</v>
      </c>
      <c r="AG127" s="678"/>
      <c r="AH127" s="678"/>
      <c r="AI127" s="678"/>
      <c r="AJ127" s="679"/>
      <c r="AK127" s="677">
        <v>484</v>
      </c>
      <c r="AL127" s="678"/>
      <c r="AM127" s="678"/>
      <c r="AN127" s="678"/>
      <c r="AO127" s="679"/>
      <c r="AP127" s="736">
        <v>0</v>
      </c>
      <c r="AQ127" s="737"/>
      <c r="AR127" s="737"/>
      <c r="AS127" s="737"/>
      <c r="AT127" s="738"/>
      <c r="AU127" s="216"/>
      <c r="AV127" s="216"/>
      <c r="AW127" s="216"/>
      <c r="AX127" s="799" t="s">
        <v>561</v>
      </c>
      <c r="AY127" s="719"/>
      <c r="AZ127" s="719"/>
      <c r="BA127" s="719"/>
      <c r="BB127" s="719"/>
      <c r="BC127" s="719"/>
      <c r="BD127" s="719"/>
      <c r="BE127" s="720"/>
      <c r="BF127" s="800" t="s">
        <v>525</v>
      </c>
      <c r="BG127" s="801"/>
      <c r="BH127" s="801"/>
      <c r="BI127" s="801"/>
      <c r="BJ127" s="801"/>
      <c r="BK127" s="801"/>
      <c r="BL127" s="802"/>
      <c r="BM127" s="800">
        <v>15</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562</v>
      </c>
      <c r="CQ127" s="684"/>
      <c r="CR127" s="684"/>
      <c r="CS127" s="684"/>
      <c r="CT127" s="684"/>
      <c r="CU127" s="684"/>
      <c r="CV127" s="684"/>
      <c r="CW127" s="684"/>
      <c r="CX127" s="684"/>
      <c r="CY127" s="684"/>
      <c r="CZ127" s="684"/>
      <c r="DA127" s="684"/>
      <c r="DB127" s="684"/>
      <c r="DC127" s="684"/>
      <c r="DD127" s="684"/>
      <c r="DE127" s="684"/>
      <c r="DF127" s="685"/>
      <c r="DG127" s="805" t="s">
        <v>563</v>
      </c>
      <c r="DH127" s="789"/>
      <c r="DI127" s="789"/>
      <c r="DJ127" s="789"/>
      <c r="DK127" s="789"/>
      <c r="DL127" s="789">
        <v>500</v>
      </c>
      <c r="DM127" s="789"/>
      <c r="DN127" s="789"/>
      <c r="DO127" s="789"/>
      <c r="DP127" s="789"/>
      <c r="DQ127" s="789" t="s">
        <v>563</v>
      </c>
      <c r="DR127" s="789"/>
      <c r="DS127" s="789"/>
      <c r="DT127" s="789"/>
      <c r="DU127" s="789"/>
      <c r="DV127" s="807" t="s">
        <v>563</v>
      </c>
      <c r="DW127" s="807"/>
      <c r="DX127" s="807"/>
      <c r="DY127" s="807"/>
      <c r="DZ127" s="808"/>
    </row>
    <row r="128" spans="1:130" s="180" customFormat="1" ht="26.25" customHeight="1">
      <c r="A128" s="769" t="s">
        <v>564</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565</v>
      </c>
      <c r="X128" s="771"/>
      <c r="Y128" s="771"/>
      <c r="Z128" s="772"/>
      <c r="AA128" s="773">
        <v>28785</v>
      </c>
      <c r="AB128" s="774"/>
      <c r="AC128" s="774"/>
      <c r="AD128" s="774"/>
      <c r="AE128" s="775"/>
      <c r="AF128" s="776">
        <v>27627</v>
      </c>
      <c r="AG128" s="774"/>
      <c r="AH128" s="774"/>
      <c r="AI128" s="774"/>
      <c r="AJ128" s="775"/>
      <c r="AK128" s="776">
        <v>29133</v>
      </c>
      <c r="AL128" s="774"/>
      <c r="AM128" s="774"/>
      <c r="AN128" s="774"/>
      <c r="AO128" s="775"/>
      <c r="AP128" s="739"/>
      <c r="AQ128" s="740"/>
      <c r="AR128" s="740"/>
      <c r="AS128" s="740"/>
      <c r="AT128" s="741"/>
      <c r="AU128" s="218"/>
      <c r="AV128" s="218"/>
      <c r="AW128" s="218"/>
      <c r="AX128" s="733" t="s">
        <v>566</v>
      </c>
      <c r="AY128" s="734"/>
      <c r="AZ128" s="734"/>
      <c r="BA128" s="734"/>
      <c r="BB128" s="734"/>
      <c r="BC128" s="734"/>
      <c r="BD128" s="734"/>
      <c r="BE128" s="735"/>
      <c r="BF128" s="713" t="s">
        <v>531</v>
      </c>
      <c r="BG128" s="714"/>
      <c r="BH128" s="714"/>
      <c r="BI128" s="714"/>
      <c r="BJ128" s="714"/>
      <c r="BK128" s="714"/>
      <c r="BL128" s="715"/>
      <c r="BM128" s="713">
        <v>20</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707" t="s">
        <v>164</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567</v>
      </c>
      <c r="X129" s="710"/>
      <c r="Y129" s="710"/>
      <c r="Z129" s="711"/>
      <c r="AA129" s="712">
        <v>4754186</v>
      </c>
      <c r="AB129" s="678"/>
      <c r="AC129" s="678"/>
      <c r="AD129" s="678"/>
      <c r="AE129" s="679"/>
      <c r="AF129" s="677">
        <v>4642835</v>
      </c>
      <c r="AG129" s="678"/>
      <c r="AH129" s="678"/>
      <c r="AI129" s="678"/>
      <c r="AJ129" s="679"/>
      <c r="AK129" s="677">
        <v>4460627</v>
      </c>
      <c r="AL129" s="678"/>
      <c r="AM129" s="678"/>
      <c r="AN129" s="678"/>
      <c r="AO129" s="679"/>
      <c r="AP129" s="730"/>
      <c r="AQ129" s="731"/>
      <c r="AR129" s="731"/>
      <c r="AS129" s="731"/>
      <c r="AT129" s="732"/>
      <c r="AU129" s="218"/>
      <c r="AV129" s="218"/>
      <c r="AW129" s="218"/>
      <c r="AX129" s="733" t="s">
        <v>568</v>
      </c>
      <c r="AY129" s="734"/>
      <c r="AZ129" s="734"/>
      <c r="BA129" s="734"/>
      <c r="BB129" s="734"/>
      <c r="BC129" s="734"/>
      <c r="BD129" s="734"/>
      <c r="BE129" s="735"/>
      <c r="BF129" s="721">
        <v>4.3</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707" t="s">
        <v>569</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570</v>
      </c>
      <c r="X130" s="710"/>
      <c r="Y130" s="710"/>
      <c r="Z130" s="711"/>
      <c r="AA130" s="712">
        <v>579962</v>
      </c>
      <c r="AB130" s="678"/>
      <c r="AC130" s="678"/>
      <c r="AD130" s="678"/>
      <c r="AE130" s="679"/>
      <c r="AF130" s="677">
        <v>555902</v>
      </c>
      <c r="AG130" s="678"/>
      <c r="AH130" s="678"/>
      <c r="AI130" s="678"/>
      <c r="AJ130" s="679"/>
      <c r="AK130" s="677">
        <v>550061</v>
      </c>
      <c r="AL130" s="678"/>
      <c r="AM130" s="678"/>
      <c r="AN130" s="678"/>
      <c r="AO130" s="679"/>
      <c r="AP130" s="730"/>
      <c r="AQ130" s="731"/>
      <c r="AR130" s="731"/>
      <c r="AS130" s="731"/>
      <c r="AT130" s="732"/>
      <c r="AU130" s="218"/>
      <c r="AV130" s="218"/>
      <c r="AW130" s="218"/>
      <c r="AX130" s="683" t="s">
        <v>571</v>
      </c>
      <c r="AY130" s="684"/>
      <c r="AZ130" s="684"/>
      <c r="BA130" s="684"/>
      <c r="BB130" s="684"/>
      <c r="BC130" s="684"/>
      <c r="BD130" s="684"/>
      <c r="BE130" s="685"/>
      <c r="BF130" s="686" t="s">
        <v>552</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572</v>
      </c>
      <c r="X131" s="767"/>
      <c r="Y131" s="767"/>
      <c r="Z131" s="768"/>
      <c r="AA131" s="673">
        <v>4174224</v>
      </c>
      <c r="AB131" s="674"/>
      <c r="AC131" s="674"/>
      <c r="AD131" s="674"/>
      <c r="AE131" s="675"/>
      <c r="AF131" s="676">
        <v>4086933</v>
      </c>
      <c r="AG131" s="674"/>
      <c r="AH131" s="674"/>
      <c r="AI131" s="674"/>
      <c r="AJ131" s="675"/>
      <c r="AK131" s="676">
        <v>3910566</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692" t="s">
        <v>573</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574</v>
      </c>
      <c r="W132" s="696"/>
      <c r="X132" s="696"/>
      <c r="Y132" s="696"/>
      <c r="Z132" s="697"/>
      <c r="AA132" s="698">
        <v>4.7168288049999996</v>
      </c>
      <c r="AB132" s="671"/>
      <c r="AC132" s="671"/>
      <c r="AD132" s="671"/>
      <c r="AE132" s="672"/>
      <c r="AF132" s="670">
        <v>4.472351272</v>
      </c>
      <c r="AG132" s="671"/>
      <c r="AH132" s="671"/>
      <c r="AI132" s="671"/>
      <c r="AJ132" s="672"/>
      <c r="AK132" s="670">
        <v>3.7829050830000002</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575</v>
      </c>
      <c r="W133" s="702"/>
      <c r="X133" s="702"/>
      <c r="Y133" s="702"/>
      <c r="Z133" s="703"/>
      <c r="AA133" s="704">
        <v>6.3</v>
      </c>
      <c r="AB133" s="705"/>
      <c r="AC133" s="705"/>
      <c r="AD133" s="705"/>
      <c r="AE133" s="706"/>
      <c r="AF133" s="704">
        <v>5.3</v>
      </c>
      <c r="AG133" s="705"/>
      <c r="AH133" s="705"/>
      <c r="AI133" s="705"/>
      <c r="AJ133" s="706"/>
      <c r="AK133" s="704">
        <v>4.3</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Q77:DU77"/>
    <mergeCell ref="DL78:DP78"/>
    <mergeCell ref="DQ78:DU78"/>
    <mergeCell ref="DG80:DK80"/>
    <mergeCell ref="DL80:DP80"/>
    <mergeCell ref="DQ79:DU79"/>
    <mergeCell ref="DL79:DP79"/>
    <mergeCell ref="CH77:CL77"/>
    <mergeCell ref="DV77:DZ77"/>
    <mergeCell ref="CW78:DA78"/>
    <mergeCell ref="DB78:DF78"/>
    <mergeCell ref="DG78:DK78"/>
    <mergeCell ref="CR78:CV78"/>
    <mergeCell ref="CW77:DA77"/>
    <mergeCell ref="DB77:DF77"/>
    <mergeCell ref="DG77:DK77"/>
    <mergeCell ref="DL77:DP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AF38:AJ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DQ40:DU40"/>
    <mergeCell ref="DV40:DZ40"/>
    <mergeCell ref="B41:P41"/>
    <mergeCell ref="Q41:U41"/>
    <mergeCell ref="B42:P42"/>
    <mergeCell ref="Q42:U42"/>
    <mergeCell ref="DG40:DK40"/>
    <mergeCell ref="DL40:DP40"/>
    <mergeCell ref="CR42:CV42"/>
    <mergeCell ref="DG41:DK41"/>
    <mergeCell ref="DQ42:DU42"/>
    <mergeCell ref="CW42:DA42"/>
    <mergeCell ref="DB42:DF42"/>
    <mergeCell ref="DG42:DK42"/>
    <mergeCell ref="BS42:CG42"/>
    <mergeCell ref="DV42:DZ42"/>
    <mergeCell ref="CH42:CL42"/>
    <mergeCell ref="CM42:CQ42"/>
    <mergeCell ref="AF42:AJ42"/>
    <mergeCell ref="Q40:U40"/>
    <mergeCell ref="DL42:DP42"/>
    <mergeCell ref="B43:P43"/>
    <mergeCell ref="Q43:U43"/>
    <mergeCell ref="V43:Z43"/>
    <mergeCell ref="AA43:AE43"/>
    <mergeCell ref="AP41:AT41"/>
    <mergeCell ref="AU41:AY41"/>
    <mergeCell ref="AZ41:BD41"/>
    <mergeCell ref="B44:P44"/>
    <mergeCell ref="Q44:U44"/>
    <mergeCell ref="V44:Z44"/>
    <mergeCell ref="AA44:AE44"/>
    <mergeCell ref="B40:P40"/>
    <mergeCell ref="V42:Z42"/>
    <mergeCell ref="AA42:AE42"/>
    <mergeCell ref="V40:Z40"/>
    <mergeCell ref="AA40:AE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U43:AY43"/>
    <mergeCell ref="AZ43:BD43"/>
    <mergeCell ref="BE43:BI43"/>
    <mergeCell ref="BS43:CG43"/>
    <mergeCell ref="CM43:CQ43"/>
    <mergeCell ref="CH43:CL43"/>
    <mergeCell ref="DL44:DP44"/>
    <mergeCell ref="CM44:CQ44"/>
    <mergeCell ref="CR44:CV44"/>
    <mergeCell ref="DL45:DP45"/>
    <mergeCell ref="CW44:DA44"/>
    <mergeCell ref="DB44:DF44"/>
    <mergeCell ref="DG44:DK44"/>
    <mergeCell ref="DG45:DK45"/>
    <mergeCell ref="CR45:CV45"/>
    <mergeCell ref="DB45:DF45"/>
    <mergeCell ref="CM46:CQ46"/>
    <mergeCell ref="CH45:CL45"/>
    <mergeCell ref="CM45:CQ45"/>
    <mergeCell ref="CH44:CL44"/>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CW45:DA45"/>
    <mergeCell ref="CR43:CV43"/>
    <mergeCell ref="AK46:AO46"/>
    <mergeCell ref="AZ44:BD44"/>
    <mergeCell ref="BE44:BI44"/>
    <mergeCell ref="BS44:CG44"/>
    <mergeCell ref="CW43:DA43"/>
    <mergeCell ref="CW46:DA46"/>
    <mergeCell ref="CH46:CL46"/>
    <mergeCell ref="BS45:CG45"/>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M75:CQ75"/>
    <mergeCell ref="CR75:CV75"/>
    <mergeCell ref="DQ75:DU75"/>
    <mergeCell ref="DG74:DK74"/>
    <mergeCell ref="DL74:DP74"/>
    <mergeCell ref="CH74:CL74"/>
    <mergeCell ref="CM74:CQ74"/>
    <mergeCell ref="CR74:CV74"/>
    <mergeCell ref="CW74:DA74"/>
    <mergeCell ref="DV75:DZ75"/>
    <mergeCell ref="AZ75:BD75"/>
    <mergeCell ref="B74:P74"/>
    <mergeCell ref="Q74:U74"/>
    <mergeCell ref="V74:Z74"/>
    <mergeCell ref="AA74:AE74"/>
    <mergeCell ref="AF74:AJ74"/>
    <mergeCell ref="AK74:AO74"/>
    <mergeCell ref="DQ74:DU74"/>
    <mergeCell ref="DV74:DZ74"/>
    <mergeCell ref="DB74:DF74"/>
    <mergeCell ref="DL76:DP76"/>
    <mergeCell ref="DL75:DP75"/>
    <mergeCell ref="Q75:U75"/>
    <mergeCell ref="V75:Z75"/>
    <mergeCell ref="AA75:AE75"/>
    <mergeCell ref="AF75:AJ75"/>
    <mergeCell ref="AK75:AO75"/>
    <mergeCell ref="BS75:CG75"/>
    <mergeCell ref="CH75:CL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P77:AT77"/>
    <mergeCell ref="AU77:AY77"/>
    <mergeCell ref="AZ77:BD77"/>
    <mergeCell ref="CR76:CV76"/>
    <mergeCell ref="AF76:AJ76"/>
    <mergeCell ref="AK76:AO76"/>
    <mergeCell ref="CM76:CQ76"/>
    <mergeCell ref="CM77:CQ77"/>
    <mergeCell ref="CR77:CV77"/>
    <mergeCell ref="BS77:CG77"/>
    <mergeCell ref="AZ80:BD80"/>
    <mergeCell ref="AZ79:BD79"/>
    <mergeCell ref="AP79:AT79"/>
    <mergeCell ref="AU79:AY79"/>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BR102:CG102"/>
    <mergeCell ref="DV102:DZ102"/>
    <mergeCell ref="AP78:AT78"/>
    <mergeCell ref="AU78:AY78"/>
    <mergeCell ref="AZ78:BD78"/>
    <mergeCell ref="DQ80:DU80"/>
    <mergeCell ref="DV80:DZ80"/>
    <mergeCell ref="BS81:CG81"/>
    <mergeCell ref="CH81:CL81"/>
    <mergeCell ref="AU81:AY81"/>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Q85:U85"/>
    <mergeCell ref="B86:P86"/>
    <mergeCell ref="Q86:U86"/>
    <mergeCell ref="AA85:AE85"/>
    <mergeCell ref="Q87:U87"/>
    <mergeCell ref="V86:Z86"/>
    <mergeCell ref="AA86:AE86"/>
    <mergeCell ref="AZ110:BP110"/>
    <mergeCell ref="DG88:DK88"/>
    <mergeCell ref="BV109:BZ109"/>
    <mergeCell ref="B88:P88"/>
    <mergeCell ref="Q88:U88"/>
    <mergeCell ref="V88:Z88"/>
    <mergeCell ref="AA88:AE88"/>
    <mergeCell ref="AP109:AT109"/>
    <mergeCell ref="AF88:AJ88"/>
    <mergeCell ref="AK88:AO88"/>
    <mergeCell ref="V87:Z87"/>
    <mergeCell ref="DL109:DP109"/>
    <mergeCell ref="DQ109:DU109"/>
    <mergeCell ref="DG109:DK109"/>
    <mergeCell ref="AU88:AY88"/>
    <mergeCell ref="AZ88:BD88"/>
    <mergeCell ref="AU109:BP109"/>
    <mergeCell ref="DB88:DF88"/>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BQ103:DZ103"/>
    <mergeCell ref="DV109:DZ109"/>
    <mergeCell ref="CF110:CJ110"/>
    <mergeCell ref="CK110:CL119"/>
    <mergeCell ref="BQ109:BU109"/>
    <mergeCell ref="CM113:DF113"/>
    <mergeCell ref="BQ110:BU110"/>
    <mergeCell ref="BV110:BZ110"/>
    <mergeCell ref="AK111:AO111"/>
    <mergeCell ref="DG110:DK110"/>
    <mergeCell ref="DL110:DP110"/>
    <mergeCell ref="CA111:CE111"/>
    <mergeCell ref="CF111:CJ111"/>
    <mergeCell ref="CM111:DF111"/>
    <mergeCell ref="DG111:DK111"/>
    <mergeCell ref="DL111:DP111"/>
    <mergeCell ref="AK110:AO110"/>
    <mergeCell ref="AP110:AT110"/>
    <mergeCell ref="AP111:AT111"/>
    <mergeCell ref="BV111:BZ111"/>
    <mergeCell ref="AZ112:BP112"/>
    <mergeCell ref="AZ115:BP115"/>
    <mergeCell ref="BQ112:BU112"/>
    <mergeCell ref="AP112:AT112"/>
    <mergeCell ref="AZ113:BP113"/>
    <mergeCell ref="AZ114:BP114"/>
    <mergeCell ref="BQ114:BU114"/>
    <mergeCell ref="C114:Z114"/>
    <mergeCell ref="AA116:AE116"/>
    <mergeCell ref="C115:Z115"/>
    <mergeCell ref="AA115:AE115"/>
    <mergeCell ref="C116:Z116"/>
    <mergeCell ref="AF115:AJ115"/>
    <mergeCell ref="AZ116:BP116"/>
    <mergeCell ref="AP115:AT115"/>
    <mergeCell ref="CA113:CE113"/>
    <mergeCell ref="AK115:AO115"/>
    <mergeCell ref="BV114:BZ114"/>
    <mergeCell ref="BV113:BZ113"/>
    <mergeCell ref="BQ113:BU113"/>
    <mergeCell ref="AP113:AT113"/>
    <mergeCell ref="C112:Z112"/>
    <mergeCell ref="AA112:AE112"/>
    <mergeCell ref="AK112:AO112"/>
    <mergeCell ref="A110:Z110"/>
    <mergeCell ref="AA110:AE110"/>
    <mergeCell ref="AF110:AJ110"/>
    <mergeCell ref="A111:B116"/>
    <mergeCell ref="C111:Z111"/>
    <mergeCell ref="AA111:AE111"/>
    <mergeCell ref="AF111:AJ111"/>
    <mergeCell ref="DG114:DK114"/>
    <mergeCell ref="CM115:DF115"/>
    <mergeCell ref="DG115:DK115"/>
    <mergeCell ref="CA112:CE112"/>
    <mergeCell ref="CF113:CJ113"/>
    <mergeCell ref="CM112:DF112"/>
    <mergeCell ref="DG112:DK112"/>
    <mergeCell ref="C113:Z113"/>
    <mergeCell ref="AA113:AE113"/>
    <mergeCell ref="AF113:AJ113"/>
    <mergeCell ref="AK113:AO113"/>
    <mergeCell ref="CA115:CE115"/>
    <mergeCell ref="CF115:CJ115"/>
    <mergeCell ref="AK114:AO114"/>
    <mergeCell ref="AP114:AT114"/>
    <mergeCell ref="AA114:AE114"/>
    <mergeCell ref="AF114:AJ114"/>
    <mergeCell ref="A118:Z118"/>
    <mergeCell ref="AA118:AE118"/>
    <mergeCell ref="AP117:AT117"/>
    <mergeCell ref="AZ117:BP117"/>
    <mergeCell ref="BQ118:BU118"/>
    <mergeCell ref="BV118:BZ118"/>
    <mergeCell ref="Y117:Z117"/>
    <mergeCell ref="AA117:AE117"/>
    <mergeCell ref="A117:X117"/>
    <mergeCell ref="BQ115:BU115"/>
    <mergeCell ref="BV115:BZ115"/>
    <mergeCell ref="DG116:DK116"/>
    <mergeCell ref="DV117:DZ117"/>
    <mergeCell ref="BQ117:BU117"/>
    <mergeCell ref="BV117:BZ117"/>
    <mergeCell ref="CA117:CE117"/>
    <mergeCell ref="CF117:CJ117"/>
    <mergeCell ref="DG117:DK117"/>
    <mergeCell ref="DL117:DP117"/>
    <mergeCell ref="AK118:AO118"/>
    <mergeCell ref="AP118:AT118"/>
    <mergeCell ref="AF117:AJ117"/>
    <mergeCell ref="AK117:AO117"/>
    <mergeCell ref="AF118:AJ118"/>
    <mergeCell ref="AU110:AY118"/>
    <mergeCell ref="AK116:AO116"/>
    <mergeCell ref="AP116:AT116"/>
    <mergeCell ref="AF116:AJ116"/>
    <mergeCell ref="AF112:AJ112"/>
    <mergeCell ref="CF116:CJ116"/>
    <mergeCell ref="CM116:DF116"/>
    <mergeCell ref="BQ116:BU116"/>
    <mergeCell ref="BV116:BZ116"/>
    <mergeCell ref="CA116:CE116"/>
    <mergeCell ref="DQ119:DU119"/>
    <mergeCell ref="DL118:DP118"/>
    <mergeCell ref="DQ117:DU117"/>
    <mergeCell ref="DL116:DP116"/>
    <mergeCell ref="DQ116:DU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AP122:AT122"/>
    <mergeCell ref="DG120:DK120"/>
    <mergeCell ref="AU123:BP123"/>
    <mergeCell ref="BQ123:BU123"/>
    <mergeCell ref="BV123:BZ123"/>
    <mergeCell ref="CA123:CE123"/>
    <mergeCell ref="AP123:AT123"/>
    <mergeCell ref="CF123:CJ123"/>
    <mergeCell ref="CF122:CJ122"/>
    <mergeCell ref="BV122:BZ122"/>
    <mergeCell ref="CA121:CE121"/>
    <mergeCell ref="CF121:CJ121"/>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5" zoomScaleNormal="75" zoomScaleSheetLayoutView="55" workbookViewId="0"/>
  </sheetViews>
  <sheetFormatPr defaultColWidth="0" defaultRowHeight="13.5" customHeight="1" zeroHeight="1"/>
  <cols>
    <col min="1" max="36" width="9" style="225" customWidth="1"/>
    <col min="37" max="16384" width="9" style="224" hidden="1"/>
  </cols>
  <sheetData>
    <row r="1" spans="1:36">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row r="3" spans="1:36"/>
    <row r="4" spans="1:36"/>
    <row r="5" spans="1:36"/>
    <row r="6" spans="1:36"/>
    <row r="7" spans="1:36"/>
    <row r="8" spans="1:36"/>
    <row r="9" spans="1:36"/>
    <row r="10" spans="1:36"/>
    <row r="11" spans="1:36"/>
    <row r="12" spans="1:36"/>
    <row r="13" spans="1:36"/>
    <row r="14" spans="1:36"/>
    <row r="15" spans="1:36"/>
    <row r="16" spans="1:36">
      <c r="AJ16" s="224"/>
    </row>
    <row r="17" spans="34:36">
      <c r="AJ17" s="224"/>
    </row>
    <row r="18" spans="34:36"/>
    <row r="19" spans="34:36"/>
    <row r="20" spans="34:36">
      <c r="AI20" s="224"/>
      <c r="AJ20" s="224"/>
    </row>
    <row r="21" spans="34:36">
      <c r="AJ21" s="224"/>
    </row>
    <row r="22" spans="34:36"/>
    <row r="23" spans="34:36">
      <c r="AI23" s="224"/>
      <c r="AJ23" s="224"/>
    </row>
    <row r="24" spans="34:36">
      <c r="AJ24" s="224"/>
    </row>
    <row r="25" spans="34:36">
      <c r="AJ25" s="224"/>
    </row>
    <row r="26" spans="34:36">
      <c r="AI26" s="224"/>
      <c r="AJ26" s="224"/>
    </row>
    <row r="27" spans="34:36"/>
    <row r="28" spans="34:36">
      <c r="AI28" s="224"/>
      <c r="AJ28" s="224"/>
    </row>
    <row r="29" spans="34:36">
      <c r="AJ29" s="224"/>
    </row>
    <row r="30" spans="34:36"/>
    <row r="31" spans="34:36">
      <c r="AH31" s="224"/>
      <c r="AI31" s="224"/>
      <c r="AJ31" s="224"/>
    </row>
    <row r="32" spans="34:36"/>
    <row r="33" spans="28:36">
      <c r="AI33" s="224"/>
      <c r="AJ33" s="224"/>
    </row>
    <row r="34" spans="28:36">
      <c r="AF34" s="224"/>
    </row>
    <row r="35" spans="28:36">
      <c r="AB35" s="224"/>
      <c r="AC35" s="224"/>
      <c r="AD35" s="224"/>
      <c r="AF35" s="224"/>
      <c r="AG35" s="224"/>
      <c r="AH35" s="224"/>
      <c r="AI35" s="224"/>
      <c r="AJ35" s="224"/>
    </row>
    <row r="36" spans="28:36"/>
    <row r="37" spans="28:36">
      <c r="AE37" s="224"/>
      <c r="AJ37" s="224"/>
    </row>
    <row r="38" spans="28:36">
      <c r="AB38" s="224"/>
      <c r="AC38" s="224"/>
      <c r="AD38" s="224"/>
      <c r="AE38" s="224"/>
      <c r="AG38" s="224"/>
      <c r="AH38" s="224"/>
      <c r="AI38" s="224"/>
      <c r="AJ38" s="224"/>
    </row>
    <row r="39" spans="28:36"/>
    <row r="40" spans="28:36"/>
    <row r="41" spans="28:36"/>
    <row r="42" spans="28:36"/>
    <row r="43" spans="28:36"/>
    <row r="44" spans="28:36"/>
    <row r="45" spans="28:36"/>
    <row r="46" spans="28:36"/>
    <row r="47" spans="28:36"/>
    <row r="48" spans="28:36"/>
    <row r="49" spans="22:36">
      <c r="AG49" s="224"/>
      <c r="AH49" s="224"/>
      <c r="AI49" s="224"/>
      <c r="AJ49" s="224"/>
    </row>
    <row r="50" spans="22:36"/>
    <row r="51" spans="22:36"/>
    <row r="52" spans="22:36"/>
    <row r="53" spans="22:36"/>
    <row r="54" spans="22:36"/>
    <row r="55" spans="22:36"/>
    <row r="56" spans="22:36"/>
    <row r="57" spans="22:36"/>
    <row r="58" spans="22:36"/>
    <row r="59" spans="22:36"/>
    <row r="60" spans="22:36"/>
    <row r="61" spans="22:36"/>
    <row r="62" spans="22:36"/>
    <row r="63" spans="22:36">
      <c r="W63" s="224"/>
      <c r="AA63" s="224"/>
    </row>
    <row r="64" spans="22:36">
      <c r="V64" s="224"/>
    </row>
    <row r="65" spans="15:36">
      <c r="X65" s="224"/>
      <c r="Z65" s="224"/>
      <c r="AC65" s="224"/>
    </row>
    <row r="66" spans="15:36">
      <c r="Q66" s="224"/>
      <c r="S66" s="224"/>
      <c r="U66" s="224"/>
      <c r="AF66" s="224"/>
    </row>
    <row r="67" spans="15:36">
      <c r="O67" s="224"/>
      <c r="P67" s="224"/>
      <c r="R67" s="224"/>
      <c r="T67" s="224"/>
      <c r="Y67" s="224"/>
      <c r="AB67" s="224"/>
      <c r="AD67" s="224"/>
      <c r="AE67" s="224"/>
      <c r="AG67" s="224"/>
      <c r="AH67" s="224"/>
      <c r="AI67" s="224"/>
      <c r="AJ67" s="224"/>
    </row>
    <row r="68" spans="15:36"/>
    <row r="69" spans="15:36"/>
    <row r="70" spans="15:36"/>
    <row r="71" spans="15:36"/>
    <row r="72" spans="15:36">
      <c r="AJ72" s="224"/>
    </row>
    <row r="73" spans="15:36">
      <c r="AJ73" s="22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4"/>
    </row>
    <row r="97" spans="24:36">
      <c r="AA97" s="224"/>
    </row>
    <row r="98" spans="24:36" hidden="1">
      <c r="AA98" s="224"/>
    </row>
    <row r="99" spans="24:36" hidden="1">
      <c r="AA99" s="224"/>
    </row>
    <row r="100" spans="24:36" hidden="1"/>
    <row r="101" spans="24:36" ht="12" hidden="1" customHeight="1">
      <c r="X101" s="224"/>
      <c r="Y101" s="224"/>
      <c r="Z101" s="224"/>
      <c r="AC101" s="224"/>
    </row>
    <row r="102" spans="24:36" ht="1.5" hidden="1" customHeight="1">
      <c r="AC102" s="224"/>
      <c r="AF102" s="224"/>
    </row>
    <row r="103" spans="24:36" hidden="1">
      <c r="AB103" s="224"/>
      <c r="AD103" s="224"/>
      <c r="AE103" s="224"/>
      <c r="AF103" s="224"/>
      <c r="AG103" s="224"/>
      <c r="AH103" s="224"/>
      <c r="AI103" s="224"/>
      <c r="AJ103" s="224"/>
    </row>
    <row r="104" spans="24:36" hidden="1">
      <c r="AD104" s="224"/>
      <c r="AE104" s="224"/>
      <c r="AG104" s="224"/>
      <c r="AH104" s="224"/>
      <c r="AI104" s="224"/>
      <c r="AJ104" s="224"/>
    </row>
    <row r="105" spans="24:36" ht="12.75" hidden="1" customHeight="1"/>
    <row r="106" spans="24:36" hidden="1"/>
    <row r="107" spans="24:36" hidden="1"/>
    <row r="108" spans="24:36" hidden="1"/>
    <row r="109" spans="24:36" hidden="1"/>
    <row r="110" spans="24:36" hidden="1"/>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27" customWidth="1"/>
    <col min="2" max="15" width="9" style="227" customWidth="1"/>
    <col min="16" max="16" width="9.125" style="227" bestFit="1" customWidth="1"/>
    <col min="17" max="34" width="9" style="227" customWidth="1"/>
    <col min="35" max="16384" width="9" style="226" hidden="1"/>
  </cols>
  <sheetData>
    <row r="1" spans="1:34">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row r="3" spans="1:34"/>
    <row r="4" spans="1:34">
      <c r="R4" s="226"/>
      <c r="S4" s="226"/>
      <c r="T4" s="226"/>
      <c r="U4" s="226"/>
      <c r="V4" s="226"/>
      <c r="W4" s="226"/>
      <c r="X4" s="226"/>
      <c r="Y4" s="226"/>
      <c r="Z4" s="226"/>
      <c r="AA4" s="226"/>
      <c r="AB4" s="226"/>
      <c r="AC4" s="226"/>
      <c r="AD4" s="226"/>
      <c r="AE4" s="226"/>
      <c r="AF4" s="226"/>
      <c r="AG4" s="226"/>
      <c r="AH4" s="226"/>
    </row>
    <row r="5" spans="1:34">
      <c r="R5" s="226"/>
      <c r="S5" s="226"/>
      <c r="T5" s="226"/>
      <c r="U5" s="226"/>
      <c r="V5" s="226"/>
      <c r="W5" s="226"/>
      <c r="X5" s="226"/>
      <c r="Y5" s="226"/>
      <c r="Z5" s="226"/>
      <c r="AA5" s="226"/>
      <c r="AB5" s="226"/>
      <c r="AC5" s="226"/>
      <c r="AD5" s="226"/>
      <c r="AE5" s="226"/>
      <c r="AF5" s="226"/>
      <c r="AG5" s="226"/>
      <c r="AH5" s="226"/>
    </row>
    <row r="6" spans="1:34"/>
    <row r="7" spans="1:34"/>
    <row r="8" spans="1:34"/>
    <row r="9" spans="1:34"/>
    <row r="10" spans="1:34"/>
    <row r="11" spans="1:34"/>
    <row r="12" spans="1:34"/>
    <row r="13" spans="1:34"/>
    <row r="14" spans="1:34"/>
    <row r="15" spans="1:34"/>
    <row r="16" spans="1:34"/>
    <row r="17" spans="9:34"/>
    <row r="18" spans="9:34">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row r="20" spans="9:34"/>
    <row r="21" spans="9:34">
      <c r="AH21" s="226"/>
    </row>
    <row r="22" spans="9:34">
      <c r="AE22" s="226"/>
      <c r="AF22" s="226"/>
      <c r="AG22" s="226"/>
      <c r="AH22" s="226"/>
    </row>
    <row r="23" spans="9:34">
      <c r="U23" s="226"/>
      <c r="V23" s="226"/>
      <c r="W23" s="226"/>
      <c r="X23" s="226"/>
      <c r="Y23" s="226"/>
      <c r="Z23" s="226"/>
      <c r="AA23" s="226"/>
      <c r="AB23" s="226"/>
      <c r="AC23" s="226"/>
      <c r="AD23" s="226"/>
      <c r="AE23" s="226"/>
      <c r="AF23" s="226"/>
      <c r="AG23" s="226"/>
      <c r="AH23" s="226"/>
    </row>
    <row r="24" spans="9:34"/>
    <row r="25" spans="9:34"/>
    <row r="26" spans="9:34"/>
    <row r="27" spans="9:34"/>
    <row r="28" spans="9:34"/>
    <row r="29" spans="9:34"/>
    <row r="30" spans="9:34"/>
    <row r="31" spans="9:34"/>
    <row r="32" spans="9:34"/>
    <row r="33" spans="15:34"/>
    <row r="34" spans="15:34"/>
    <row r="35" spans="15:34">
      <c r="V35" s="226"/>
      <c r="W35" s="226"/>
      <c r="X35" s="226"/>
      <c r="Y35" s="226"/>
      <c r="Z35" s="226"/>
      <c r="AA35" s="226"/>
      <c r="AB35" s="226"/>
      <c r="AC35" s="226"/>
      <c r="AD35" s="226"/>
      <c r="AE35" s="226"/>
      <c r="AF35" s="226"/>
      <c r="AG35" s="226"/>
      <c r="AH35" s="226"/>
    </row>
    <row r="36" spans="15:34"/>
    <row r="37" spans="15:34">
      <c r="AH37" s="226"/>
    </row>
    <row r="38" spans="15:34">
      <c r="AE38" s="226"/>
      <c r="AF38" s="226"/>
      <c r="AG38" s="226"/>
      <c r="AH38" s="226"/>
    </row>
    <row r="39" spans="15:34"/>
    <row r="40" spans="15:34"/>
    <row r="41" spans="15:34"/>
    <row r="42" spans="15:34"/>
    <row r="43" spans="15:34">
      <c r="O43" s="226"/>
      <c r="P43" s="226"/>
      <c r="Q43" s="226"/>
      <c r="R43" s="226"/>
      <c r="S43" s="226"/>
      <c r="T43" s="226"/>
      <c r="U43" s="226"/>
      <c r="V43" s="226"/>
      <c r="W43" s="226"/>
      <c r="X43" s="226"/>
      <c r="Y43" s="226"/>
      <c r="Z43" s="226"/>
      <c r="AA43" s="226"/>
      <c r="AB43" s="226"/>
      <c r="AC43" s="226"/>
      <c r="AD43" s="226"/>
      <c r="AE43" s="226"/>
      <c r="AF43" s="226"/>
      <c r="AG43" s="226"/>
      <c r="AH43" s="226"/>
    </row>
    <row r="44" spans="15:34">
      <c r="AH44" s="226"/>
    </row>
    <row r="45" spans="15:34"/>
    <row r="46" spans="15:34">
      <c r="W46" s="226"/>
      <c r="X46" s="226"/>
      <c r="Y46" s="226"/>
      <c r="Z46" s="226"/>
      <c r="AA46" s="226"/>
      <c r="AB46" s="226"/>
      <c r="AC46" s="226"/>
      <c r="AD46" s="226"/>
      <c r="AE46" s="226"/>
      <c r="AF46" s="226"/>
      <c r="AG46" s="226"/>
      <c r="AH46" s="226"/>
    </row>
    <row r="47" spans="15:34"/>
    <row r="48" spans="15:34"/>
    <row r="49" spans="22:34"/>
    <row r="50" spans="22:34">
      <c r="V50" s="226"/>
      <c r="W50" s="226"/>
      <c r="X50" s="226"/>
      <c r="Y50" s="226"/>
      <c r="Z50" s="226"/>
      <c r="AA50" s="226"/>
      <c r="AB50" s="226"/>
      <c r="AC50" s="226"/>
      <c r="AD50" s="226"/>
      <c r="AE50" s="226"/>
      <c r="AF50" s="226"/>
      <c r="AG50" s="226"/>
      <c r="AH50" s="226"/>
    </row>
    <row r="51" spans="22:34"/>
    <row r="52" spans="22:34"/>
    <row r="53" spans="22:34">
      <c r="AH53" s="226"/>
    </row>
    <row r="54" spans="22:34"/>
    <row r="55" spans="22:34"/>
    <row r="56" spans="22:34"/>
    <row r="57" spans="22:34"/>
    <row r="58" spans="22:34"/>
    <row r="59" spans="22:34"/>
    <row r="60" spans="22:34"/>
    <row r="61" spans="22:34"/>
    <row r="62" spans="22:34"/>
    <row r="63" spans="22:34"/>
    <row r="64" spans="22:34"/>
    <row r="65" spans="25:34"/>
    <row r="66" spans="25:34"/>
    <row r="67" spans="25:34">
      <c r="Y67" s="226"/>
      <c r="Z67" s="226"/>
      <c r="AA67" s="226"/>
      <c r="AB67" s="226"/>
      <c r="AC67" s="226"/>
      <c r="AD67" s="226"/>
      <c r="AE67" s="226"/>
      <c r="AF67" s="226"/>
      <c r="AG67" s="226"/>
      <c r="AH67" s="226"/>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c r="O1" s="229"/>
      <c r="P1" s="229"/>
    </row>
    <row r="2" spans="1:16">
      <c r="O2" s="229"/>
      <c r="P2" s="229"/>
    </row>
    <row r="3" spans="1:16">
      <c r="O3" s="229"/>
      <c r="P3" s="229"/>
    </row>
    <row r="4" spans="1:16">
      <c r="O4" s="229"/>
      <c r="P4" s="229"/>
    </row>
    <row r="5" spans="1:16" ht="17.25">
      <c r="A5" s="230" t="s">
        <v>11</v>
      </c>
      <c r="B5" s="231"/>
      <c r="C5" s="231"/>
      <c r="D5" s="231"/>
      <c r="E5" s="231"/>
      <c r="F5" s="231"/>
      <c r="G5" s="231"/>
      <c r="H5" s="231"/>
      <c r="I5" s="231"/>
      <c r="J5" s="231"/>
      <c r="K5" s="231"/>
      <c r="L5" s="231"/>
      <c r="M5" s="231"/>
      <c r="N5" s="231"/>
      <c r="O5" s="232"/>
    </row>
    <row r="6" spans="1:16">
      <c r="A6" s="233"/>
      <c r="B6" s="229"/>
      <c r="C6" s="229"/>
      <c r="D6" s="229"/>
      <c r="E6" s="229"/>
      <c r="F6" s="229"/>
      <c r="G6" s="234" t="s">
        <v>12</v>
      </c>
      <c r="H6" s="234"/>
      <c r="I6" s="234"/>
      <c r="J6" s="234"/>
      <c r="K6" s="229"/>
      <c r="L6" s="229"/>
      <c r="M6" s="229"/>
      <c r="N6" s="229"/>
    </row>
    <row r="7" spans="1:16">
      <c r="A7" s="233"/>
      <c r="B7" s="229"/>
      <c r="C7" s="229"/>
      <c r="D7" s="229"/>
      <c r="E7" s="229"/>
      <c r="F7" s="229"/>
      <c r="G7" s="236"/>
      <c r="H7" s="237"/>
      <c r="I7" s="237"/>
      <c r="J7" s="238"/>
      <c r="K7" s="1081" t="s">
        <v>13</v>
      </c>
      <c r="L7" s="239"/>
      <c r="M7" s="240" t="s">
        <v>14</v>
      </c>
      <c r="N7" s="241"/>
    </row>
    <row r="8" spans="1:16">
      <c r="A8" s="233"/>
      <c r="B8" s="229"/>
      <c r="C8" s="229"/>
      <c r="D8" s="229"/>
      <c r="E8" s="229"/>
      <c r="F8" s="229"/>
      <c r="G8" s="242"/>
      <c r="H8" s="243"/>
      <c r="I8" s="243"/>
      <c r="J8" s="244"/>
      <c r="K8" s="1082"/>
      <c r="L8" s="245" t="s">
        <v>15</v>
      </c>
      <c r="M8" s="246" t="s">
        <v>16</v>
      </c>
      <c r="N8" s="247" t="s">
        <v>17</v>
      </c>
    </row>
    <row r="9" spans="1:16">
      <c r="A9" s="233"/>
      <c r="B9" s="229"/>
      <c r="C9" s="229"/>
      <c r="D9" s="229"/>
      <c r="E9" s="229"/>
      <c r="F9" s="229"/>
      <c r="G9" s="1072" t="s">
        <v>18</v>
      </c>
      <c r="H9" s="1073"/>
      <c r="I9" s="1073"/>
      <c r="J9" s="1074"/>
      <c r="K9" s="248">
        <v>1067559</v>
      </c>
      <c r="L9" s="249">
        <v>129370</v>
      </c>
      <c r="M9" s="250">
        <v>109007</v>
      </c>
      <c r="N9" s="251">
        <v>18.7</v>
      </c>
    </row>
    <row r="10" spans="1:16">
      <c r="A10" s="233"/>
      <c r="B10" s="229"/>
      <c r="C10" s="229"/>
      <c r="D10" s="229"/>
      <c r="E10" s="229"/>
      <c r="F10" s="229"/>
      <c r="G10" s="1072" t="s">
        <v>19</v>
      </c>
      <c r="H10" s="1073"/>
      <c r="I10" s="1073"/>
      <c r="J10" s="1074"/>
      <c r="K10" s="252">
        <v>59822</v>
      </c>
      <c r="L10" s="253">
        <v>7249</v>
      </c>
      <c r="M10" s="254">
        <v>9815</v>
      </c>
      <c r="N10" s="255">
        <v>-26.1</v>
      </c>
    </row>
    <row r="11" spans="1:16" ht="13.5" customHeight="1">
      <c r="A11" s="233"/>
      <c r="B11" s="229"/>
      <c r="C11" s="229"/>
      <c r="D11" s="229"/>
      <c r="E11" s="229"/>
      <c r="F11" s="229"/>
      <c r="G11" s="1072" t="s">
        <v>20</v>
      </c>
      <c r="H11" s="1073"/>
      <c r="I11" s="1073"/>
      <c r="J11" s="1074"/>
      <c r="K11" s="252">
        <v>14530</v>
      </c>
      <c r="L11" s="253">
        <v>1761</v>
      </c>
      <c r="M11" s="254">
        <v>15226</v>
      </c>
      <c r="N11" s="255">
        <v>-88.4</v>
      </c>
    </row>
    <row r="12" spans="1:16" ht="13.5" customHeight="1">
      <c r="A12" s="233"/>
      <c r="B12" s="229"/>
      <c r="C12" s="229"/>
      <c r="D12" s="229"/>
      <c r="E12" s="229"/>
      <c r="F12" s="229"/>
      <c r="G12" s="1072" t="s">
        <v>21</v>
      </c>
      <c r="H12" s="1073"/>
      <c r="I12" s="1073"/>
      <c r="J12" s="1074"/>
      <c r="K12" s="252">
        <v>4271</v>
      </c>
      <c r="L12" s="253">
        <v>518</v>
      </c>
      <c r="M12" s="254">
        <v>1173</v>
      </c>
      <c r="N12" s="255">
        <v>-55.8</v>
      </c>
    </row>
    <row r="13" spans="1:16" ht="13.5" customHeight="1">
      <c r="A13" s="233"/>
      <c r="B13" s="229"/>
      <c r="C13" s="229"/>
      <c r="D13" s="229"/>
      <c r="E13" s="229"/>
      <c r="F13" s="229"/>
      <c r="G13" s="1072" t="s">
        <v>22</v>
      </c>
      <c r="H13" s="1073"/>
      <c r="I13" s="1073"/>
      <c r="J13" s="1074"/>
      <c r="K13" s="252" t="s">
        <v>0</v>
      </c>
      <c r="L13" s="253" t="s">
        <v>0</v>
      </c>
      <c r="M13" s="254" t="s">
        <v>0</v>
      </c>
      <c r="N13" s="255" t="s">
        <v>0</v>
      </c>
    </row>
    <row r="14" spans="1:16" ht="13.5" customHeight="1">
      <c r="A14" s="233"/>
      <c r="B14" s="229"/>
      <c r="C14" s="229"/>
      <c r="D14" s="229"/>
      <c r="E14" s="229"/>
      <c r="F14" s="229"/>
      <c r="G14" s="1072" t="s">
        <v>23</v>
      </c>
      <c r="H14" s="1073"/>
      <c r="I14" s="1073"/>
      <c r="J14" s="1074"/>
      <c r="K14" s="252">
        <v>42462</v>
      </c>
      <c r="L14" s="253">
        <v>5146</v>
      </c>
      <c r="M14" s="254">
        <v>4909</v>
      </c>
      <c r="N14" s="255">
        <v>4.8</v>
      </c>
    </row>
    <row r="15" spans="1:16" ht="13.5" customHeight="1">
      <c r="A15" s="233"/>
      <c r="B15" s="229"/>
      <c r="C15" s="229"/>
      <c r="D15" s="229"/>
      <c r="E15" s="229"/>
      <c r="F15" s="229"/>
      <c r="G15" s="1072" t="s">
        <v>24</v>
      </c>
      <c r="H15" s="1073"/>
      <c r="I15" s="1073"/>
      <c r="J15" s="1074"/>
      <c r="K15" s="252">
        <v>28119</v>
      </c>
      <c r="L15" s="253">
        <v>3408</v>
      </c>
      <c r="M15" s="254">
        <v>2458</v>
      </c>
      <c r="N15" s="255">
        <v>38.6</v>
      </c>
    </row>
    <row r="16" spans="1:16">
      <c r="A16" s="233"/>
      <c r="B16" s="229"/>
      <c r="C16" s="229"/>
      <c r="D16" s="229"/>
      <c r="E16" s="229"/>
      <c r="F16" s="229"/>
      <c r="G16" s="1083" t="s">
        <v>25</v>
      </c>
      <c r="H16" s="1084"/>
      <c r="I16" s="1084"/>
      <c r="J16" s="1085"/>
      <c r="K16" s="253">
        <v>-104956</v>
      </c>
      <c r="L16" s="253">
        <v>-12719</v>
      </c>
      <c r="M16" s="254">
        <v>-11486</v>
      </c>
      <c r="N16" s="255">
        <v>10.7</v>
      </c>
    </row>
    <row r="17" spans="1:16">
      <c r="A17" s="233"/>
      <c r="B17" s="229"/>
      <c r="C17" s="229"/>
      <c r="D17" s="229"/>
      <c r="E17" s="229"/>
      <c r="F17" s="229"/>
      <c r="G17" s="1083" t="s">
        <v>244</v>
      </c>
      <c r="H17" s="1084"/>
      <c r="I17" s="1084"/>
      <c r="J17" s="1085"/>
      <c r="K17" s="253">
        <v>1111807</v>
      </c>
      <c r="L17" s="253">
        <v>134732</v>
      </c>
      <c r="M17" s="254">
        <v>131102</v>
      </c>
      <c r="N17" s="255">
        <v>2.8</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26</v>
      </c>
      <c r="H19" s="229"/>
      <c r="I19" s="229"/>
      <c r="J19" s="229"/>
      <c r="K19" s="229"/>
      <c r="L19" s="229"/>
      <c r="M19" s="229"/>
      <c r="N19" s="229"/>
    </row>
    <row r="20" spans="1:16">
      <c r="A20" s="233"/>
      <c r="B20" s="229"/>
      <c r="C20" s="229"/>
      <c r="D20" s="229"/>
      <c r="E20" s="229"/>
      <c r="F20" s="229"/>
      <c r="G20" s="257"/>
      <c r="H20" s="258"/>
      <c r="I20" s="258"/>
      <c r="J20" s="259"/>
      <c r="K20" s="260" t="s">
        <v>27</v>
      </c>
      <c r="L20" s="261" t="s">
        <v>28</v>
      </c>
      <c r="M20" s="262" t="s">
        <v>29</v>
      </c>
      <c r="N20" s="263"/>
    </row>
    <row r="21" spans="1:16" s="269" customFormat="1">
      <c r="A21" s="264"/>
      <c r="B21" s="234"/>
      <c r="C21" s="234"/>
      <c r="D21" s="234"/>
      <c r="E21" s="234"/>
      <c r="F21" s="234"/>
      <c r="G21" s="1078" t="s">
        <v>30</v>
      </c>
      <c r="H21" s="1079"/>
      <c r="I21" s="1079"/>
      <c r="J21" s="1080"/>
      <c r="K21" s="265">
        <v>15.75</v>
      </c>
      <c r="L21" s="266">
        <v>12.17</v>
      </c>
      <c r="M21" s="267">
        <v>3.58</v>
      </c>
      <c r="N21" s="234"/>
      <c r="O21" s="268"/>
      <c r="P21" s="264"/>
    </row>
    <row r="22" spans="1:16" s="269" customFormat="1">
      <c r="A22" s="264"/>
      <c r="B22" s="234"/>
      <c r="C22" s="234"/>
      <c r="D22" s="234"/>
      <c r="E22" s="234"/>
      <c r="F22" s="234"/>
      <c r="G22" s="1078" t="s">
        <v>31</v>
      </c>
      <c r="H22" s="1079"/>
      <c r="I22" s="1079"/>
      <c r="J22" s="1080"/>
      <c r="K22" s="270">
        <v>98.7</v>
      </c>
      <c r="L22" s="271">
        <v>102.1</v>
      </c>
      <c r="M22" s="272">
        <v>-3.4</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7.25">
      <c r="A28" s="230" t="s">
        <v>32</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33</v>
      </c>
      <c r="H29" s="234"/>
      <c r="I29" s="234"/>
      <c r="J29" s="234"/>
      <c r="K29" s="229"/>
      <c r="L29" s="229"/>
      <c r="M29" s="229"/>
      <c r="N29" s="229"/>
      <c r="O29" s="278"/>
    </row>
    <row r="30" spans="1:16">
      <c r="A30" s="233"/>
      <c r="B30" s="229"/>
      <c r="C30" s="229"/>
      <c r="D30" s="229"/>
      <c r="E30" s="229"/>
      <c r="F30" s="229"/>
      <c r="G30" s="236"/>
      <c r="H30" s="237"/>
      <c r="I30" s="237"/>
      <c r="J30" s="238"/>
      <c r="K30" s="1081" t="s">
        <v>13</v>
      </c>
      <c r="L30" s="239"/>
      <c r="M30" s="240" t="s">
        <v>14</v>
      </c>
      <c r="N30" s="241"/>
    </row>
    <row r="31" spans="1:16">
      <c r="A31" s="233"/>
      <c r="B31" s="229"/>
      <c r="C31" s="229"/>
      <c r="D31" s="229"/>
      <c r="E31" s="229"/>
      <c r="F31" s="229"/>
      <c r="G31" s="242"/>
      <c r="H31" s="243"/>
      <c r="I31" s="243"/>
      <c r="J31" s="244"/>
      <c r="K31" s="1082"/>
      <c r="L31" s="245" t="s">
        <v>15</v>
      </c>
      <c r="M31" s="246" t="s">
        <v>16</v>
      </c>
      <c r="N31" s="247" t="s">
        <v>17</v>
      </c>
    </row>
    <row r="32" spans="1:16" ht="27" customHeight="1">
      <c r="A32" s="233"/>
      <c r="B32" s="229"/>
      <c r="C32" s="229"/>
      <c r="D32" s="229"/>
      <c r="E32" s="229"/>
      <c r="F32" s="229"/>
      <c r="G32" s="1075" t="s">
        <v>34</v>
      </c>
      <c r="H32" s="1076"/>
      <c r="I32" s="1076"/>
      <c r="J32" s="1077"/>
      <c r="K32" s="279">
        <v>115746</v>
      </c>
      <c r="L32" s="279">
        <v>14026</v>
      </c>
      <c r="M32" s="280">
        <v>75558</v>
      </c>
      <c r="N32" s="281">
        <v>-81.400000000000006</v>
      </c>
    </row>
    <row r="33" spans="1:16" ht="13.5" customHeight="1">
      <c r="A33" s="233"/>
      <c r="B33" s="229"/>
      <c r="C33" s="229"/>
      <c r="D33" s="229"/>
      <c r="E33" s="229"/>
      <c r="F33" s="229"/>
      <c r="G33" s="1075" t="s">
        <v>35</v>
      </c>
      <c r="H33" s="1076"/>
      <c r="I33" s="1076"/>
      <c r="J33" s="1077"/>
      <c r="K33" s="279" t="s">
        <v>0</v>
      </c>
      <c r="L33" s="279" t="s">
        <v>0</v>
      </c>
      <c r="M33" s="280" t="s">
        <v>0</v>
      </c>
      <c r="N33" s="281" t="s">
        <v>0</v>
      </c>
    </row>
    <row r="34" spans="1:16" ht="27" customHeight="1">
      <c r="A34" s="233"/>
      <c r="B34" s="229"/>
      <c r="C34" s="229"/>
      <c r="D34" s="229"/>
      <c r="E34" s="229"/>
      <c r="F34" s="229"/>
      <c r="G34" s="1075" t="s">
        <v>1</v>
      </c>
      <c r="H34" s="1076"/>
      <c r="I34" s="1076"/>
      <c r="J34" s="1077"/>
      <c r="K34" s="279" t="s">
        <v>0</v>
      </c>
      <c r="L34" s="279" t="s">
        <v>0</v>
      </c>
      <c r="M34" s="280" t="s">
        <v>0</v>
      </c>
      <c r="N34" s="281" t="s">
        <v>0</v>
      </c>
    </row>
    <row r="35" spans="1:16" ht="27" customHeight="1">
      <c r="A35" s="233"/>
      <c r="B35" s="229"/>
      <c r="C35" s="229"/>
      <c r="D35" s="229"/>
      <c r="E35" s="229"/>
      <c r="F35" s="229"/>
      <c r="G35" s="1075" t="s">
        <v>36</v>
      </c>
      <c r="H35" s="1076"/>
      <c r="I35" s="1076"/>
      <c r="J35" s="1077"/>
      <c r="K35" s="279">
        <v>558869</v>
      </c>
      <c r="L35" s="279">
        <v>67725</v>
      </c>
      <c r="M35" s="280">
        <v>19869</v>
      </c>
      <c r="N35" s="281">
        <v>240.9</v>
      </c>
    </row>
    <row r="36" spans="1:16" ht="27" customHeight="1">
      <c r="A36" s="233"/>
      <c r="B36" s="229"/>
      <c r="C36" s="229"/>
      <c r="D36" s="229"/>
      <c r="E36" s="229"/>
      <c r="F36" s="229"/>
      <c r="G36" s="1075" t="s">
        <v>37</v>
      </c>
      <c r="H36" s="1076"/>
      <c r="I36" s="1076"/>
      <c r="J36" s="1077"/>
      <c r="K36" s="279">
        <v>6269</v>
      </c>
      <c r="L36" s="279">
        <v>760</v>
      </c>
      <c r="M36" s="280">
        <v>5905</v>
      </c>
      <c r="N36" s="281">
        <v>-87.1</v>
      </c>
    </row>
    <row r="37" spans="1:16" ht="13.5" customHeight="1">
      <c r="A37" s="233"/>
      <c r="B37" s="229"/>
      <c r="C37" s="229"/>
      <c r="D37" s="229"/>
      <c r="E37" s="229"/>
      <c r="F37" s="229"/>
      <c r="G37" s="1075" t="s">
        <v>38</v>
      </c>
      <c r="H37" s="1076"/>
      <c r="I37" s="1076"/>
      <c r="J37" s="1077"/>
      <c r="K37" s="279">
        <v>46243</v>
      </c>
      <c r="L37" s="279">
        <v>5604</v>
      </c>
      <c r="M37" s="280">
        <v>1834</v>
      </c>
      <c r="N37" s="281">
        <v>205.6</v>
      </c>
    </row>
    <row r="38" spans="1:16" ht="27" customHeight="1">
      <c r="A38" s="233"/>
      <c r="B38" s="229"/>
      <c r="C38" s="229"/>
      <c r="D38" s="229"/>
      <c r="E38" s="229"/>
      <c r="F38" s="229"/>
      <c r="G38" s="1091" t="s">
        <v>2</v>
      </c>
      <c r="H38" s="1092"/>
      <c r="I38" s="1092"/>
      <c r="J38" s="1093"/>
      <c r="K38" s="282" t="s">
        <v>0</v>
      </c>
      <c r="L38" s="282" t="s">
        <v>0</v>
      </c>
      <c r="M38" s="283">
        <v>13</v>
      </c>
      <c r="N38" s="284" t="s">
        <v>0</v>
      </c>
      <c r="O38" s="278"/>
    </row>
    <row r="39" spans="1:16">
      <c r="A39" s="233"/>
      <c r="B39" s="229"/>
      <c r="C39" s="229"/>
      <c r="D39" s="229"/>
      <c r="E39" s="229"/>
      <c r="F39" s="229"/>
      <c r="G39" s="1091" t="s">
        <v>3</v>
      </c>
      <c r="H39" s="1092"/>
      <c r="I39" s="1092"/>
      <c r="J39" s="1093"/>
      <c r="K39" s="285">
        <v>-29133</v>
      </c>
      <c r="L39" s="285">
        <v>-3530</v>
      </c>
      <c r="M39" s="286">
        <v>-3243</v>
      </c>
      <c r="N39" s="287">
        <v>8.8000000000000007</v>
      </c>
      <c r="O39" s="278"/>
    </row>
    <row r="40" spans="1:16" ht="27" customHeight="1">
      <c r="A40" s="233"/>
      <c r="B40" s="229"/>
      <c r="C40" s="229"/>
      <c r="D40" s="229"/>
      <c r="E40" s="229"/>
      <c r="F40" s="229"/>
      <c r="G40" s="1075" t="s">
        <v>4</v>
      </c>
      <c r="H40" s="1076"/>
      <c r="I40" s="1076"/>
      <c r="J40" s="1077"/>
      <c r="K40" s="285">
        <v>-550061</v>
      </c>
      <c r="L40" s="285">
        <v>-66658</v>
      </c>
      <c r="M40" s="286">
        <v>-62501</v>
      </c>
      <c r="N40" s="287">
        <v>6.7</v>
      </c>
      <c r="O40" s="278"/>
    </row>
    <row r="41" spans="1:16">
      <c r="A41" s="233"/>
      <c r="B41" s="229"/>
      <c r="C41" s="229"/>
      <c r="D41" s="229"/>
      <c r="E41" s="229"/>
      <c r="F41" s="229"/>
      <c r="G41" s="1094" t="s">
        <v>346</v>
      </c>
      <c r="H41" s="1095"/>
      <c r="I41" s="1095"/>
      <c r="J41" s="1096"/>
      <c r="K41" s="279">
        <v>147933</v>
      </c>
      <c r="L41" s="285">
        <v>17927</v>
      </c>
      <c r="M41" s="286">
        <v>37436</v>
      </c>
      <c r="N41" s="287">
        <v>-52.1</v>
      </c>
      <c r="O41" s="278"/>
    </row>
    <row r="42" spans="1:16">
      <c r="A42" s="233"/>
      <c r="B42" s="229"/>
      <c r="C42" s="229"/>
      <c r="D42" s="229"/>
      <c r="E42" s="229"/>
      <c r="F42" s="229"/>
      <c r="G42" s="288" t="s">
        <v>39</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40</v>
      </c>
      <c r="B47" s="229"/>
      <c r="C47" s="229"/>
      <c r="D47" s="229"/>
      <c r="E47" s="229"/>
      <c r="F47" s="229"/>
      <c r="G47" s="229"/>
      <c r="H47" s="229"/>
      <c r="I47" s="229"/>
      <c r="J47" s="229"/>
      <c r="K47" s="229"/>
      <c r="L47" s="229"/>
      <c r="M47" s="229"/>
      <c r="N47" s="229"/>
    </row>
    <row r="48" spans="1:16">
      <c r="A48" s="233"/>
      <c r="B48" s="229"/>
      <c r="C48" s="229"/>
      <c r="D48" s="229"/>
      <c r="E48" s="229"/>
      <c r="F48" s="229"/>
      <c r="G48" s="293" t="s">
        <v>41</v>
      </c>
      <c r="H48" s="293"/>
      <c r="I48" s="293"/>
      <c r="J48" s="293"/>
      <c r="K48" s="293"/>
      <c r="L48" s="293"/>
      <c r="M48" s="294"/>
      <c r="N48" s="293"/>
    </row>
    <row r="49" spans="1:14" ht="13.5" customHeight="1">
      <c r="A49" s="233"/>
      <c r="B49" s="229"/>
      <c r="C49" s="229"/>
      <c r="D49" s="229"/>
      <c r="E49" s="229"/>
      <c r="F49" s="229"/>
      <c r="G49" s="295"/>
      <c r="H49" s="296"/>
      <c r="I49" s="1086" t="s">
        <v>13</v>
      </c>
      <c r="J49" s="1088" t="s">
        <v>42</v>
      </c>
      <c r="K49" s="1089"/>
      <c r="L49" s="1089"/>
      <c r="M49" s="1089"/>
      <c r="N49" s="1090"/>
    </row>
    <row r="50" spans="1:14">
      <c r="A50" s="233"/>
      <c r="B50" s="229"/>
      <c r="C50" s="229"/>
      <c r="D50" s="229"/>
      <c r="E50" s="229"/>
      <c r="F50" s="229"/>
      <c r="G50" s="297"/>
      <c r="H50" s="298"/>
      <c r="I50" s="1087"/>
      <c r="J50" s="299" t="s">
        <v>43</v>
      </c>
      <c r="K50" s="300" t="s">
        <v>44</v>
      </c>
      <c r="L50" s="301" t="s">
        <v>45</v>
      </c>
      <c r="M50" s="302" t="s">
        <v>46</v>
      </c>
      <c r="N50" s="303" t="s">
        <v>5</v>
      </c>
    </row>
    <row r="51" spans="1:14">
      <c r="A51" s="233"/>
      <c r="B51" s="229"/>
      <c r="C51" s="229"/>
      <c r="D51" s="229"/>
      <c r="E51" s="229"/>
      <c r="F51" s="229"/>
      <c r="G51" s="295" t="s">
        <v>6</v>
      </c>
      <c r="H51" s="296"/>
      <c r="I51" s="304">
        <v>850878</v>
      </c>
      <c r="J51" s="305">
        <v>100162</v>
      </c>
      <c r="K51" s="306">
        <v>82.3</v>
      </c>
      <c r="L51" s="307">
        <v>86616</v>
      </c>
      <c r="M51" s="308">
        <v>-0.6</v>
      </c>
      <c r="N51" s="309">
        <v>82.9</v>
      </c>
    </row>
    <row r="52" spans="1:14">
      <c r="A52" s="233"/>
      <c r="B52" s="229"/>
      <c r="C52" s="229"/>
      <c r="D52" s="229"/>
      <c r="E52" s="229"/>
      <c r="F52" s="229"/>
      <c r="G52" s="310"/>
      <c r="H52" s="311" t="s">
        <v>47</v>
      </c>
      <c r="I52" s="312">
        <v>384507</v>
      </c>
      <c r="J52" s="313">
        <v>45263</v>
      </c>
      <c r="K52" s="314">
        <v>43.5</v>
      </c>
      <c r="L52" s="315">
        <v>49776</v>
      </c>
      <c r="M52" s="316">
        <v>2.7</v>
      </c>
      <c r="N52" s="317">
        <v>40.799999999999997</v>
      </c>
    </row>
    <row r="53" spans="1:14">
      <c r="A53" s="233"/>
      <c r="B53" s="229"/>
      <c r="C53" s="229"/>
      <c r="D53" s="229"/>
      <c r="E53" s="229"/>
      <c r="F53" s="229"/>
      <c r="G53" s="295" t="s">
        <v>7</v>
      </c>
      <c r="H53" s="296"/>
      <c r="I53" s="304">
        <v>759764</v>
      </c>
      <c r="J53" s="305">
        <v>90062</v>
      </c>
      <c r="K53" s="306">
        <v>-10.1</v>
      </c>
      <c r="L53" s="307">
        <v>82258</v>
      </c>
      <c r="M53" s="308">
        <v>-5</v>
      </c>
      <c r="N53" s="309">
        <v>-5.0999999999999996</v>
      </c>
    </row>
    <row r="54" spans="1:14">
      <c r="A54" s="233"/>
      <c r="B54" s="229"/>
      <c r="C54" s="229"/>
      <c r="D54" s="229"/>
      <c r="E54" s="229"/>
      <c r="F54" s="229"/>
      <c r="G54" s="310"/>
      <c r="H54" s="311" t="s">
        <v>47</v>
      </c>
      <c r="I54" s="312">
        <v>528676</v>
      </c>
      <c r="J54" s="313">
        <v>62669</v>
      </c>
      <c r="K54" s="314">
        <v>38.5</v>
      </c>
      <c r="L54" s="315">
        <v>43997</v>
      </c>
      <c r="M54" s="316">
        <v>-11.6</v>
      </c>
      <c r="N54" s="317">
        <v>50.1</v>
      </c>
    </row>
    <row r="55" spans="1:14">
      <c r="A55" s="233"/>
      <c r="B55" s="229"/>
      <c r="C55" s="229"/>
      <c r="D55" s="229"/>
      <c r="E55" s="229"/>
      <c r="F55" s="229"/>
      <c r="G55" s="295" t="s">
        <v>8</v>
      </c>
      <c r="H55" s="296"/>
      <c r="I55" s="304">
        <v>750771</v>
      </c>
      <c r="J55" s="305">
        <v>89934</v>
      </c>
      <c r="K55" s="306">
        <v>-0.1</v>
      </c>
      <c r="L55" s="307">
        <v>109234</v>
      </c>
      <c r="M55" s="308">
        <v>32.799999999999997</v>
      </c>
      <c r="N55" s="309">
        <v>-32.9</v>
      </c>
    </row>
    <row r="56" spans="1:14">
      <c r="A56" s="233"/>
      <c r="B56" s="229"/>
      <c r="C56" s="229"/>
      <c r="D56" s="229"/>
      <c r="E56" s="229"/>
      <c r="F56" s="229"/>
      <c r="G56" s="310"/>
      <c r="H56" s="311" t="s">
        <v>47</v>
      </c>
      <c r="I56" s="312">
        <v>440238</v>
      </c>
      <c r="J56" s="313">
        <v>52736</v>
      </c>
      <c r="K56" s="314">
        <v>-15.8</v>
      </c>
      <c r="L56" s="315">
        <v>63976</v>
      </c>
      <c r="M56" s="316">
        <v>45.4</v>
      </c>
      <c r="N56" s="317">
        <v>-61.2</v>
      </c>
    </row>
    <row r="57" spans="1:14">
      <c r="A57" s="233"/>
      <c r="B57" s="229"/>
      <c r="C57" s="229"/>
      <c r="D57" s="229"/>
      <c r="E57" s="229"/>
      <c r="F57" s="229"/>
      <c r="G57" s="295" t="s">
        <v>9</v>
      </c>
      <c r="H57" s="296"/>
      <c r="I57" s="304">
        <v>963880</v>
      </c>
      <c r="J57" s="305">
        <v>116636</v>
      </c>
      <c r="K57" s="306">
        <v>29.7</v>
      </c>
      <c r="L57" s="307">
        <v>121932</v>
      </c>
      <c r="M57" s="308">
        <v>11.6</v>
      </c>
      <c r="N57" s="309">
        <v>18.100000000000001</v>
      </c>
    </row>
    <row r="58" spans="1:14">
      <c r="A58" s="233"/>
      <c r="B58" s="229"/>
      <c r="C58" s="229"/>
      <c r="D58" s="229"/>
      <c r="E58" s="229"/>
      <c r="F58" s="229"/>
      <c r="G58" s="310"/>
      <c r="H58" s="311" t="s">
        <v>47</v>
      </c>
      <c r="I58" s="312">
        <v>659046</v>
      </c>
      <c r="J58" s="313">
        <v>79749</v>
      </c>
      <c r="K58" s="314">
        <v>51.2</v>
      </c>
      <c r="L58" s="315">
        <v>68430</v>
      </c>
      <c r="M58" s="316">
        <v>7</v>
      </c>
      <c r="N58" s="317">
        <v>44.2</v>
      </c>
    </row>
    <row r="59" spans="1:14">
      <c r="A59" s="233"/>
      <c r="B59" s="229"/>
      <c r="C59" s="229"/>
      <c r="D59" s="229"/>
      <c r="E59" s="229"/>
      <c r="F59" s="229"/>
      <c r="G59" s="295" t="s">
        <v>10</v>
      </c>
      <c r="H59" s="296"/>
      <c r="I59" s="304">
        <v>1054195</v>
      </c>
      <c r="J59" s="305">
        <v>127750</v>
      </c>
      <c r="K59" s="306">
        <v>9.5</v>
      </c>
      <c r="L59" s="307">
        <v>92021</v>
      </c>
      <c r="M59" s="308">
        <v>-24.5</v>
      </c>
      <c r="N59" s="309">
        <v>34</v>
      </c>
    </row>
    <row r="60" spans="1:14">
      <c r="A60" s="233"/>
      <c r="B60" s="229"/>
      <c r="C60" s="229"/>
      <c r="D60" s="229"/>
      <c r="E60" s="229"/>
      <c r="F60" s="229"/>
      <c r="G60" s="310"/>
      <c r="H60" s="311" t="s">
        <v>47</v>
      </c>
      <c r="I60" s="318">
        <v>445539</v>
      </c>
      <c r="J60" s="313">
        <v>53992</v>
      </c>
      <c r="K60" s="314">
        <v>-32.299999999999997</v>
      </c>
      <c r="L60" s="315">
        <v>52579</v>
      </c>
      <c r="M60" s="316">
        <v>-23.2</v>
      </c>
      <c r="N60" s="317">
        <v>-9.1</v>
      </c>
    </row>
    <row r="61" spans="1:14">
      <c r="A61" s="233"/>
      <c r="B61" s="229"/>
      <c r="C61" s="229"/>
      <c r="D61" s="229"/>
      <c r="E61" s="229"/>
      <c r="F61" s="229"/>
      <c r="G61" s="295" t="s">
        <v>48</v>
      </c>
      <c r="H61" s="319"/>
      <c r="I61" s="320">
        <v>875898</v>
      </c>
      <c r="J61" s="321">
        <v>104909</v>
      </c>
      <c r="K61" s="322">
        <v>22.3</v>
      </c>
      <c r="L61" s="323">
        <v>98412</v>
      </c>
      <c r="M61" s="324">
        <v>2.9</v>
      </c>
      <c r="N61" s="309">
        <v>19.399999999999999</v>
      </c>
    </row>
    <row r="62" spans="1:14">
      <c r="A62" s="233"/>
      <c r="B62" s="229"/>
      <c r="C62" s="229"/>
      <c r="D62" s="229"/>
      <c r="E62" s="229"/>
      <c r="F62" s="229"/>
      <c r="G62" s="310"/>
      <c r="H62" s="311" t="s">
        <v>47</v>
      </c>
      <c r="I62" s="312">
        <v>491601</v>
      </c>
      <c r="J62" s="313">
        <v>58882</v>
      </c>
      <c r="K62" s="314">
        <v>17</v>
      </c>
      <c r="L62" s="315">
        <v>55752</v>
      </c>
      <c r="M62" s="316">
        <v>4.0999999999999996</v>
      </c>
      <c r="N62" s="317">
        <v>12.9</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50</v>
      </c>
      <c r="G46" s="8" t="s">
        <v>51</v>
      </c>
      <c r="H46" s="8" t="s">
        <v>52</v>
      </c>
      <c r="I46" s="8" t="s">
        <v>53</v>
      </c>
      <c r="J46" s="9" t="s">
        <v>54</v>
      </c>
    </row>
    <row r="47" spans="2:10" ht="57.75" customHeight="1">
      <c r="B47" s="10"/>
      <c r="C47" s="1097" t="s">
        <v>91</v>
      </c>
      <c r="D47" s="1097"/>
      <c r="E47" s="1098"/>
      <c r="F47" s="11">
        <v>37.85</v>
      </c>
      <c r="G47" s="12">
        <v>31.5</v>
      </c>
      <c r="H47" s="12">
        <v>34.950000000000003</v>
      </c>
      <c r="I47" s="12">
        <v>38.14</v>
      </c>
      <c r="J47" s="13">
        <v>44.05</v>
      </c>
    </row>
    <row r="48" spans="2:10" ht="57.75" customHeight="1">
      <c r="B48" s="14"/>
      <c r="C48" s="1101" t="s">
        <v>92</v>
      </c>
      <c r="D48" s="1101"/>
      <c r="E48" s="1102"/>
      <c r="F48" s="15">
        <v>6.7</v>
      </c>
      <c r="G48" s="16">
        <v>8.0500000000000007</v>
      </c>
      <c r="H48" s="16">
        <v>11.32</v>
      </c>
      <c r="I48" s="16">
        <v>7.04</v>
      </c>
      <c r="J48" s="17">
        <v>6.98</v>
      </c>
    </row>
    <row r="49" spans="2:10" ht="57.75" customHeight="1" thickBot="1">
      <c r="B49" s="18"/>
      <c r="C49" s="1099" t="s">
        <v>93</v>
      </c>
      <c r="D49" s="1099"/>
      <c r="E49" s="1100"/>
      <c r="F49" s="19">
        <v>0.64</v>
      </c>
      <c r="G49" s="20" t="s">
        <v>55</v>
      </c>
      <c r="H49" s="20">
        <v>5.91</v>
      </c>
      <c r="I49" s="20" t="s">
        <v>56</v>
      </c>
      <c r="J49" s="21">
        <v>4.0199999999999996</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50</v>
      </c>
      <c r="G33" s="29" t="s">
        <v>51</v>
      </c>
      <c r="H33" s="29" t="s">
        <v>52</v>
      </c>
      <c r="I33" s="29" t="s">
        <v>53</v>
      </c>
      <c r="J33" s="30" t="s">
        <v>54</v>
      </c>
      <c r="K33" s="22"/>
      <c r="L33" s="22"/>
      <c r="M33" s="22"/>
      <c r="N33" s="22"/>
      <c r="O33" s="22"/>
      <c r="P33" s="22"/>
    </row>
    <row r="34" spans="1:16" ht="39" customHeight="1">
      <c r="A34" s="22"/>
      <c r="B34" s="31"/>
      <c r="C34" s="1103" t="s">
        <v>57</v>
      </c>
      <c r="D34" s="1103"/>
      <c r="E34" s="1104"/>
      <c r="F34" s="32">
        <v>8.0500000000000007</v>
      </c>
      <c r="G34" s="33">
        <v>7.93</v>
      </c>
      <c r="H34" s="33">
        <v>8.48</v>
      </c>
      <c r="I34" s="33">
        <v>8.5</v>
      </c>
      <c r="J34" s="34">
        <v>7.94</v>
      </c>
      <c r="K34" s="22"/>
      <c r="L34" s="22"/>
      <c r="M34" s="22"/>
      <c r="N34" s="22"/>
      <c r="O34" s="22"/>
      <c r="P34" s="22"/>
    </row>
    <row r="35" spans="1:16" ht="39" customHeight="1">
      <c r="A35" s="22"/>
      <c r="B35" s="35"/>
      <c r="C35" s="1105" t="s">
        <v>58</v>
      </c>
      <c r="D35" s="1106"/>
      <c r="E35" s="1107"/>
      <c r="F35" s="36">
        <v>6.7</v>
      </c>
      <c r="G35" s="37">
        <v>8.0500000000000007</v>
      </c>
      <c r="H35" s="37">
        <v>11.32</v>
      </c>
      <c r="I35" s="37">
        <v>7.04</v>
      </c>
      <c r="J35" s="38">
        <v>6.98</v>
      </c>
      <c r="K35" s="22"/>
      <c r="L35" s="22"/>
      <c r="M35" s="22"/>
      <c r="N35" s="22"/>
      <c r="O35" s="22"/>
      <c r="P35" s="22"/>
    </row>
    <row r="36" spans="1:16" ht="39" customHeight="1">
      <c r="A36" s="22"/>
      <c r="B36" s="35"/>
      <c r="C36" s="1105" t="s">
        <v>59</v>
      </c>
      <c r="D36" s="1106"/>
      <c r="E36" s="1107"/>
      <c r="F36" s="36">
        <v>3.9</v>
      </c>
      <c r="G36" s="37">
        <v>3.46</v>
      </c>
      <c r="H36" s="37">
        <v>3.66</v>
      </c>
      <c r="I36" s="37">
        <v>3.8</v>
      </c>
      <c r="J36" s="38">
        <v>4.0199999999999996</v>
      </c>
      <c r="K36" s="22"/>
      <c r="L36" s="22"/>
      <c r="M36" s="22"/>
      <c r="N36" s="22"/>
      <c r="O36" s="22"/>
      <c r="P36" s="22"/>
    </row>
    <row r="37" spans="1:16" ht="39" customHeight="1">
      <c r="A37" s="22"/>
      <c r="B37" s="35"/>
      <c r="C37" s="1105" t="s">
        <v>60</v>
      </c>
      <c r="D37" s="1106"/>
      <c r="E37" s="1107"/>
      <c r="F37" s="36">
        <v>1.24</v>
      </c>
      <c r="G37" s="37">
        <v>0.14000000000000001</v>
      </c>
      <c r="H37" s="37">
        <v>1.1200000000000001</v>
      </c>
      <c r="I37" s="37">
        <v>0.79</v>
      </c>
      <c r="J37" s="38">
        <v>1.49</v>
      </c>
      <c r="K37" s="22"/>
      <c r="L37" s="22"/>
      <c r="M37" s="22"/>
      <c r="N37" s="22"/>
      <c r="O37" s="22"/>
      <c r="P37" s="22"/>
    </row>
    <row r="38" spans="1:16" ht="39" customHeight="1">
      <c r="A38" s="22"/>
      <c r="B38" s="35"/>
      <c r="C38" s="1105" t="s">
        <v>61</v>
      </c>
      <c r="D38" s="1106"/>
      <c r="E38" s="1107"/>
      <c r="F38" s="36">
        <v>1.8</v>
      </c>
      <c r="G38" s="37">
        <v>0.97</v>
      </c>
      <c r="H38" s="37">
        <v>0.41</v>
      </c>
      <c r="I38" s="37">
        <v>0.56999999999999995</v>
      </c>
      <c r="J38" s="38">
        <v>0.9</v>
      </c>
      <c r="K38" s="22"/>
      <c r="L38" s="22"/>
      <c r="M38" s="22"/>
      <c r="N38" s="22"/>
      <c r="O38" s="22"/>
      <c r="P38" s="22"/>
    </row>
    <row r="39" spans="1:16" ht="39" customHeight="1">
      <c r="A39" s="22"/>
      <c r="B39" s="35"/>
      <c r="C39" s="1105" t="s">
        <v>62</v>
      </c>
      <c r="D39" s="1106"/>
      <c r="E39" s="1107"/>
      <c r="F39" s="36">
        <v>0.51</v>
      </c>
      <c r="G39" s="37">
        <v>0.79</v>
      </c>
      <c r="H39" s="37">
        <v>0.68</v>
      </c>
      <c r="I39" s="37">
        <v>0.33</v>
      </c>
      <c r="J39" s="38">
        <v>0.1</v>
      </c>
      <c r="K39" s="22"/>
      <c r="L39" s="22"/>
      <c r="M39" s="22"/>
      <c r="N39" s="22"/>
      <c r="O39" s="22"/>
      <c r="P39" s="22"/>
    </row>
    <row r="40" spans="1:16" ht="39" customHeight="1">
      <c r="A40" s="22"/>
      <c r="B40" s="35"/>
      <c r="C40" s="1105" t="s">
        <v>63</v>
      </c>
      <c r="D40" s="1106"/>
      <c r="E40" s="1107"/>
      <c r="F40" s="36" t="s">
        <v>0</v>
      </c>
      <c r="G40" s="37">
        <v>0</v>
      </c>
      <c r="H40" s="37">
        <v>0</v>
      </c>
      <c r="I40" s="37">
        <v>0</v>
      </c>
      <c r="J40" s="38">
        <v>0.01</v>
      </c>
      <c r="K40" s="22"/>
      <c r="L40" s="22"/>
      <c r="M40" s="22"/>
      <c r="N40" s="22"/>
      <c r="O40" s="22"/>
      <c r="P40" s="22"/>
    </row>
    <row r="41" spans="1:16" ht="39" customHeight="1">
      <c r="A41" s="22"/>
      <c r="B41" s="35"/>
      <c r="C41" s="1105"/>
      <c r="D41" s="1106"/>
      <c r="E41" s="1107"/>
      <c r="F41" s="36"/>
      <c r="G41" s="37"/>
      <c r="H41" s="37"/>
      <c r="I41" s="37"/>
      <c r="J41" s="38"/>
      <c r="K41" s="22"/>
      <c r="L41" s="22"/>
      <c r="M41" s="22"/>
      <c r="N41" s="22"/>
      <c r="O41" s="22"/>
      <c r="P41" s="22"/>
    </row>
    <row r="42" spans="1:16" ht="39" customHeight="1">
      <c r="A42" s="22"/>
      <c r="B42" s="39"/>
      <c r="C42" s="1105" t="s">
        <v>64</v>
      </c>
      <c r="D42" s="1106"/>
      <c r="E42" s="1107"/>
      <c r="F42" s="36" t="s">
        <v>0</v>
      </c>
      <c r="G42" s="37" t="s">
        <v>0</v>
      </c>
      <c r="H42" s="37" t="s">
        <v>0</v>
      </c>
      <c r="I42" s="37" t="s">
        <v>0</v>
      </c>
      <c r="J42" s="38" t="s">
        <v>0</v>
      </c>
      <c r="K42" s="22"/>
      <c r="L42" s="22"/>
      <c r="M42" s="22"/>
      <c r="N42" s="22"/>
      <c r="O42" s="22"/>
      <c r="P42" s="22"/>
    </row>
    <row r="43" spans="1:16" ht="39" customHeight="1" thickBot="1">
      <c r="A43" s="22"/>
      <c r="B43" s="40"/>
      <c r="C43" s="1108" t="s">
        <v>65</v>
      </c>
      <c r="D43" s="1109"/>
      <c r="E43" s="1110"/>
      <c r="F43" s="41">
        <v>0</v>
      </c>
      <c r="G43" s="42">
        <v>0</v>
      </c>
      <c r="H43" s="42">
        <v>0</v>
      </c>
      <c r="I43" s="42">
        <v>0</v>
      </c>
      <c r="J43" s="43" t="s">
        <v>0</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50</v>
      </c>
      <c r="L44" s="56" t="s">
        <v>51</v>
      </c>
      <c r="M44" s="56" t="s">
        <v>52</v>
      </c>
      <c r="N44" s="56" t="s">
        <v>53</v>
      </c>
      <c r="O44" s="57" t="s">
        <v>54</v>
      </c>
      <c r="P44" s="48"/>
      <c r="Q44" s="48"/>
      <c r="R44" s="48"/>
      <c r="S44" s="48"/>
      <c r="T44" s="48"/>
      <c r="U44" s="48"/>
    </row>
    <row r="45" spans="1:21" ht="30.75" customHeight="1">
      <c r="A45" s="48"/>
      <c r="B45" s="1115" t="s">
        <v>100</v>
      </c>
      <c r="C45" s="1116"/>
      <c r="D45" s="58"/>
      <c r="E45" s="1125" t="s">
        <v>66</v>
      </c>
      <c r="F45" s="1125"/>
      <c r="G45" s="1125"/>
      <c r="H45" s="1125"/>
      <c r="I45" s="1125"/>
      <c r="J45" s="1126"/>
      <c r="K45" s="59">
        <v>207</v>
      </c>
      <c r="L45" s="60">
        <v>162</v>
      </c>
      <c r="M45" s="60">
        <v>153</v>
      </c>
      <c r="N45" s="60">
        <v>136</v>
      </c>
      <c r="O45" s="61">
        <v>116</v>
      </c>
      <c r="P45" s="48"/>
      <c r="Q45" s="48"/>
      <c r="R45" s="48"/>
      <c r="S45" s="48"/>
      <c r="T45" s="48"/>
      <c r="U45" s="48"/>
    </row>
    <row r="46" spans="1:21" ht="30.75" customHeight="1">
      <c r="A46" s="48"/>
      <c r="B46" s="1117"/>
      <c r="C46" s="1118"/>
      <c r="D46" s="62"/>
      <c r="E46" s="1111" t="s">
        <v>101</v>
      </c>
      <c r="F46" s="1111"/>
      <c r="G46" s="1111"/>
      <c r="H46" s="1111"/>
      <c r="I46" s="1111"/>
      <c r="J46" s="1112"/>
      <c r="K46" s="63" t="s">
        <v>0</v>
      </c>
      <c r="L46" s="64" t="s">
        <v>0</v>
      </c>
      <c r="M46" s="64" t="s">
        <v>0</v>
      </c>
      <c r="N46" s="64" t="s">
        <v>0</v>
      </c>
      <c r="O46" s="65" t="s">
        <v>0</v>
      </c>
      <c r="P46" s="48"/>
      <c r="Q46" s="48"/>
      <c r="R46" s="48"/>
      <c r="S46" s="48"/>
      <c r="T46" s="48"/>
      <c r="U46" s="48"/>
    </row>
    <row r="47" spans="1:21" ht="30.75" customHeight="1">
      <c r="A47" s="48"/>
      <c r="B47" s="1117"/>
      <c r="C47" s="1118"/>
      <c r="D47" s="62"/>
      <c r="E47" s="1111" t="s">
        <v>102</v>
      </c>
      <c r="F47" s="1111"/>
      <c r="G47" s="1111"/>
      <c r="H47" s="1111"/>
      <c r="I47" s="1111"/>
      <c r="J47" s="1112"/>
      <c r="K47" s="63" t="s">
        <v>0</v>
      </c>
      <c r="L47" s="64" t="s">
        <v>0</v>
      </c>
      <c r="M47" s="64" t="s">
        <v>0</v>
      </c>
      <c r="N47" s="64" t="s">
        <v>0</v>
      </c>
      <c r="O47" s="65" t="s">
        <v>0</v>
      </c>
      <c r="P47" s="48"/>
      <c r="Q47" s="48"/>
      <c r="R47" s="48"/>
      <c r="S47" s="48"/>
      <c r="T47" s="48"/>
      <c r="U47" s="48"/>
    </row>
    <row r="48" spans="1:21" ht="30.75" customHeight="1">
      <c r="A48" s="48"/>
      <c r="B48" s="1117"/>
      <c r="C48" s="1118"/>
      <c r="D48" s="62"/>
      <c r="E48" s="1111" t="s">
        <v>67</v>
      </c>
      <c r="F48" s="1111"/>
      <c r="G48" s="1111"/>
      <c r="H48" s="1111"/>
      <c r="I48" s="1111"/>
      <c r="J48" s="1112"/>
      <c r="K48" s="63">
        <v>728</v>
      </c>
      <c r="L48" s="64">
        <v>666</v>
      </c>
      <c r="M48" s="64">
        <v>599</v>
      </c>
      <c r="N48" s="64">
        <v>577</v>
      </c>
      <c r="O48" s="65">
        <v>559</v>
      </c>
      <c r="P48" s="48"/>
      <c r="Q48" s="48"/>
      <c r="R48" s="48"/>
      <c r="S48" s="48"/>
      <c r="T48" s="48"/>
      <c r="U48" s="48"/>
    </row>
    <row r="49" spans="1:21" ht="30.75" customHeight="1">
      <c r="A49" s="48"/>
      <c r="B49" s="1117"/>
      <c r="C49" s="1118"/>
      <c r="D49" s="62"/>
      <c r="E49" s="1111" t="s">
        <v>68</v>
      </c>
      <c r="F49" s="1111"/>
      <c r="G49" s="1111"/>
      <c r="H49" s="1111"/>
      <c r="I49" s="1111"/>
      <c r="J49" s="1112"/>
      <c r="K49" s="63">
        <v>6</v>
      </c>
      <c r="L49" s="64">
        <v>6</v>
      </c>
      <c r="M49" s="64">
        <v>6</v>
      </c>
      <c r="N49" s="64">
        <v>6</v>
      </c>
      <c r="O49" s="65">
        <v>6</v>
      </c>
      <c r="P49" s="48"/>
      <c r="Q49" s="48"/>
      <c r="R49" s="48"/>
      <c r="S49" s="48"/>
      <c r="T49" s="48"/>
      <c r="U49" s="48"/>
    </row>
    <row r="50" spans="1:21" ht="30.75" customHeight="1">
      <c r="A50" s="48"/>
      <c r="B50" s="1117"/>
      <c r="C50" s="1118"/>
      <c r="D50" s="62"/>
      <c r="E50" s="1111" t="s">
        <v>69</v>
      </c>
      <c r="F50" s="1111"/>
      <c r="G50" s="1111"/>
      <c r="H50" s="1111"/>
      <c r="I50" s="1111"/>
      <c r="J50" s="1112"/>
      <c r="K50" s="63">
        <v>55</v>
      </c>
      <c r="L50" s="64">
        <v>53</v>
      </c>
      <c r="M50" s="64">
        <v>47</v>
      </c>
      <c r="N50" s="64">
        <v>46</v>
      </c>
      <c r="O50" s="65">
        <v>46</v>
      </c>
      <c r="P50" s="48"/>
      <c r="Q50" s="48"/>
      <c r="R50" s="48"/>
      <c r="S50" s="48"/>
      <c r="T50" s="48"/>
      <c r="U50" s="48"/>
    </row>
    <row r="51" spans="1:21" ht="30.75" customHeight="1">
      <c r="A51" s="48"/>
      <c r="B51" s="1119"/>
      <c r="C51" s="1120"/>
      <c r="D51" s="66"/>
      <c r="E51" s="1111" t="s">
        <v>103</v>
      </c>
      <c r="F51" s="1111"/>
      <c r="G51" s="1111"/>
      <c r="H51" s="1111"/>
      <c r="I51" s="1111"/>
      <c r="J51" s="1112"/>
      <c r="K51" s="63" t="s">
        <v>0</v>
      </c>
      <c r="L51" s="64" t="s">
        <v>0</v>
      </c>
      <c r="M51" s="64" t="s">
        <v>0</v>
      </c>
      <c r="N51" s="64" t="s">
        <v>0</v>
      </c>
      <c r="O51" s="65" t="s">
        <v>0</v>
      </c>
      <c r="P51" s="48"/>
      <c r="Q51" s="48"/>
      <c r="R51" s="48"/>
      <c r="S51" s="48"/>
      <c r="T51" s="48"/>
      <c r="U51" s="48"/>
    </row>
    <row r="52" spans="1:21" ht="30.75" customHeight="1">
      <c r="A52" s="48"/>
      <c r="B52" s="1121" t="s">
        <v>104</v>
      </c>
      <c r="C52" s="1122"/>
      <c r="D52" s="66"/>
      <c r="E52" s="1111" t="s">
        <v>105</v>
      </c>
      <c r="F52" s="1111"/>
      <c r="G52" s="1111"/>
      <c r="H52" s="1111"/>
      <c r="I52" s="1111"/>
      <c r="J52" s="1112"/>
      <c r="K52" s="63">
        <v>601</v>
      </c>
      <c r="L52" s="64">
        <v>595</v>
      </c>
      <c r="M52" s="64">
        <v>609</v>
      </c>
      <c r="N52" s="64">
        <v>583</v>
      </c>
      <c r="O52" s="65">
        <v>579</v>
      </c>
      <c r="P52" s="48"/>
      <c r="Q52" s="48"/>
      <c r="R52" s="48"/>
      <c r="S52" s="48"/>
      <c r="T52" s="48"/>
      <c r="U52" s="48"/>
    </row>
    <row r="53" spans="1:21" ht="30.75" customHeight="1" thickBot="1">
      <c r="A53" s="48"/>
      <c r="B53" s="1123" t="s">
        <v>106</v>
      </c>
      <c r="C53" s="1124"/>
      <c r="D53" s="67"/>
      <c r="E53" s="1113" t="s">
        <v>107</v>
      </c>
      <c r="F53" s="1113"/>
      <c r="G53" s="1113"/>
      <c r="H53" s="1113"/>
      <c r="I53" s="1113"/>
      <c r="J53" s="1114"/>
      <c r="K53" s="68">
        <v>395</v>
      </c>
      <c r="L53" s="69">
        <v>292</v>
      </c>
      <c r="M53" s="69">
        <v>196</v>
      </c>
      <c r="N53" s="69">
        <v>182</v>
      </c>
      <c r="O53" s="70">
        <v>148</v>
      </c>
      <c r="P53" s="48"/>
      <c r="Q53" s="48"/>
      <c r="R53" s="48"/>
      <c r="S53" s="48"/>
      <c r="T53" s="48"/>
      <c r="U53" s="48"/>
    </row>
    <row r="54" spans="1:21" ht="24"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50</v>
      </c>
      <c r="J40" s="79" t="s">
        <v>51</v>
      </c>
      <c r="K40" s="79" t="s">
        <v>52</v>
      </c>
      <c r="L40" s="79" t="s">
        <v>53</v>
      </c>
      <c r="M40" s="80" t="s">
        <v>54</v>
      </c>
    </row>
    <row r="41" spans="2:13" ht="27.75" customHeight="1">
      <c r="B41" s="1131" t="s">
        <v>111</v>
      </c>
      <c r="C41" s="1132"/>
      <c r="D41" s="81"/>
      <c r="E41" s="1141" t="s">
        <v>70</v>
      </c>
      <c r="F41" s="1141"/>
      <c r="G41" s="1141"/>
      <c r="H41" s="1142"/>
      <c r="I41" s="82">
        <v>829</v>
      </c>
      <c r="J41" s="83">
        <v>698</v>
      </c>
      <c r="K41" s="83">
        <v>967</v>
      </c>
      <c r="L41" s="83">
        <v>1164</v>
      </c>
      <c r="M41" s="84">
        <v>1330</v>
      </c>
    </row>
    <row r="42" spans="2:13" ht="27.75" customHeight="1">
      <c r="B42" s="1133"/>
      <c r="C42" s="1134"/>
      <c r="D42" s="85"/>
      <c r="E42" s="1129" t="s">
        <v>71</v>
      </c>
      <c r="F42" s="1129"/>
      <c r="G42" s="1129"/>
      <c r="H42" s="1130"/>
      <c r="I42" s="86">
        <v>307</v>
      </c>
      <c r="J42" s="87">
        <v>262</v>
      </c>
      <c r="K42" s="87">
        <v>221</v>
      </c>
      <c r="L42" s="87">
        <v>181</v>
      </c>
      <c r="M42" s="88">
        <v>139</v>
      </c>
    </row>
    <row r="43" spans="2:13" ht="27.75" customHeight="1">
      <c r="B43" s="1133"/>
      <c r="C43" s="1134"/>
      <c r="D43" s="85"/>
      <c r="E43" s="1129" t="s">
        <v>72</v>
      </c>
      <c r="F43" s="1129"/>
      <c r="G43" s="1129"/>
      <c r="H43" s="1130"/>
      <c r="I43" s="86">
        <v>7136</v>
      </c>
      <c r="J43" s="87">
        <v>6802</v>
      </c>
      <c r="K43" s="87">
        <v>6446</v>
      </c>
      <c r="L43" s="87">
        <v>6007</v>
      </c>
      <c r="M43" s="88">
        <v>5699</v>
      </c>
    </row>
    <row r="44" spans="2:13" ht="27.75" customHeight="1">
      <c r="B44" s="1133"/>
      <c r="C44" s="1134"/>
      <c r="D44" s="85"/>
      <c r="E44" s="1129" t="s">
        <v>73</v>
      </c>
      <c r="F44" s="1129"/>
      <c r="G44" s="1129"/>
      <c r="H44" s="1130"/>
      <c r="I44" s="86">
        <v>83</v>
      </c>
      <c r="J44" s="87">
        <v>73</v>
      </c>
      <c r="K44" s="87">
        <v>68</v>
      </c>
      <c r="L44" s="87">
        <v>63</v>
      </c>
      <c r="M44" s="88">
        <v>62</v>
      </c>
    </row>
    <row r="45" spans="2:13" ht="27.75" customHeight="1">
      <c r="B45" s="1133"/>
      <c r="C45" s="1134"/>
      <c r="D45" s="85"/>
      <c r="E45" s="1129" t="s">
        <v>74</v>
      </c>
      <c r="F45" s="1129"/>
      <c r="G45" s="1129"/>
      <c r="H45" s="1130"/>
      <c r="I45" s="86">
        <v>1456</v>
      </c>
      <c r="J45" s="87">
        <v>1472</v>
      </c>
      <c r="K45" s="87">
        <v>1455</v>
      </c>
      <c r="L45" s="87">
        <v>1432</v>
      </c>
      <c r="M45" s="88">
        <v>1453</v>
      </c>
    </row>
    <row r="46" spans="2:13" ht="27.75" customHeight="1">
      <c r="B46" s="1133"/>
      <c r="C46" s="1134"/>
      <c r="D46" s="85"/>
      <c r="E46" s="1129" t="s">
        <v>75</v>
      </c>
      <c r="F46" s="1129"/>
      <c r="G46" s="1129"/>
      <c r="H46" s="1130"/>
      <c r="I46" s="86">
        <v>237</v>
      </c>
      <c r="J46" s="87">
        <v>214</v>
      </c>
      <c r="K46" s="87" t="s">
        <v>0</v>
      </c>
      <c r="L46" s="87">
        <v>1</v>
      </c>
      <c r="M46" s="88" t="s">
        <v>0</v>
      </c>
    </row>
    <row r="47" spans="2:13" ht="27.75" customHeight="1">
      <c r="B47" s="1133"/>
      <c r="C47" s="1134"/>
      <c r="D47" s="85"/>
      <c r="E47" s="1129" t="s">
        <v>76</v>
      </c>
      <c r="F47" s="1129"/>
      <c r="G47" s="1129"/>
      <c r="H47" s="1130"/>
      <c r="I47" s="86" t="s">
        <v>0</v>
      </c>
      <c r="J47" s="87" t="s">
        <v>0</v>
      </c>
      <c r="K47" s="87" t="s">
        <v>0</v>
      </c>
      <c r="L47" s="87" t="s">
        <v>0</v>
      </c>
      <c r="M47" s="88" t="s">
        <v>0</v>
      </c>
    </row>
    <row r="48" spans="2:13" ht="27.75" customHeight="1">
      <c r="B48" s="1135"/>
      <c r="C48" s="1136"/>
      <c r="D48" s="85"/>
      <c r="E48" s="1129" t="s">
        <v>77</v>
      </c>
      <c r="F48" s="1129"/>
      <c r="G48" s="1129"/>
      <c r="H48" s="1130"/>
      <c r="I48" s="86" t="s">
        <v>0</v>
      </c>
      <c r="J48" s="87" t="s">
        <v>0</v>
      </c>
      <c r="K48" s="87" t="s">
        <v>0</v>
      </c>
      <c r="L48" s="87" t="s">
        <v>0</v>
      </c>
      <c r="M48" s="88" t="s">
        <v>0</v>
      </c>
    </row>
    <row r="49" spans="2:13" ht="27.75" customHeight="1">
      <c r="B49" s="1137" t="s">
        <v>112</v>
      </c>
      <c r="C49" s="1138"/>
      <c r="D49" s="89"/>
      <c r="E49" s="1129" t="s">
        <v>78</v>
      </c>
      <c r="F49" s="1129"/>
      <c r="G49" s="1129"/>
      <c r="H49" s="1130"/>
      <c r="I49" s="86">
        <v>3059</v>
      </c>
      <c r="J49" s="87">
        <v>2531</v>
      </c>
      <c r="K49" s="87">
        <v>3112</v>
      </c>
      <c r="L49" s="87">
        <v>3541</v>
      </c>
      <c r="M49" s="88">
        <v>3452</v>
      </c>
    </row>
    <row r="50" spans="2:13" ht="27.75" customHeight="1">
      <c r="B50" s="1133"/>
      <c r="C50" s="1134"/>
      <c r="D50" s="85"/>
      <c r="E50" s="1129" t="s">
        <v>79</v>
      </c>
      <c r="F50" s="1129"/>
      <c r="G50" s="1129"/>
      <c r="H50" s="1130"/>
      <c r="I50" s="86">
        <v>52</v>
      </c>
      <c r="J50" s="87">
        <v>68</v>
      </c>
      <c r="K50" s="87">
        <v>88</v>
      </c>
      <c r="L50" s="87">
        <v>68</v>
      </c>
      <c r="M50" s="88">
        <v>70</v>
      </c>
    </row>
    <row r="51" spans="2:13" ht="27.75" customHeight="1">
      <c r="B51" s="1135"/>
      <c r="C51" s="1136"/>
      <c r="D51" s="85"/>
      <c r="E51" s="1129" t="s">
        <v>80</v>
      </c>
      <c r="F51" s="1129"/>
      <c r="G51" s="1129"/>
      <c r="H51" s="1130"/>
      <c r="I51" s="86">
        <v>6232</v>
      </c>
      <c r="J51" s="87">
        <v>5970</v>
      </c>
      <c r="K51" s="87">
        <v>5886</v>
      </c>
      <c r="L51" s="87">
        <v>5803</v>
      </c>
      <c r="M51" s="88">
        <v>5626</v>
      </c>
    </row>
    <row r="52" spans="2:13" ht="27.75" customHeight="1" thickBot="1">
      <c r="B52" s="1139" t="s">
        <v>106</v>
      </c>
      <c r="C52" s="1140"/>
      <c r="D52" s="90"/>
      <c r="E52" s="1127" t="s">
        <v>81</v>
      </c>
      <c r="F52" s="1127"/>
      <c r="G52" s="1127"/>
      <c r="H52" s="1128"/>
      <c r="I52" s="91">
        <v>704</v>
      </c>
      <c r="J52" s="92">
        <v>952</v>
      </c>
      <c r="K52" s="92">
        <v>71</v>
      </c>
      <c r="L52" s="92">
        <v>-565</v>
      </c>
      <c r="M52" s="93">
        <v>-464</v>
      </c>
    </row>
    <row r="53" spans="2:13" ht="27.75" customHeight="1">
      <c r="B53" s="94" t="s">
        <v>113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27"/>
      <c r="F1" s="327"/>
      <c r="G1" s="327"/>
      <c r="H1" s="102"/>
    </row>
    <row r="2" spans="1:8">
      <c r="A2" s="104"/>
      <c r="B2" s="105"/>
      <c r="C2" s="106"/>
      <c r="D2" s="107" t="s">
        <v>82</v>
      </c>
      <c r="E2" s="108"/>
      <c r="F2" s="109" t="s">
        <v>49</v>
      </c>
      <c r="G2" s="328"/>
      <c r="H2" s="329"/>
    </row>
    <row r="3" spans="1:8">
      <c r="A3" s="107" t="s">
        <v>6</v>
      </c>
      <c r="B3" s="110"/>
      <c r="C3" s="111"/>
      <c r="D3" s="112">
        <v>100162</v>
      </c>
      <c r="E3" s="113"/>
      <c r="F3" s="114">
        <v>86616</v>
      </c>
      <c r="G3" s="115"/>
      <c r="H3" s="116"/>
    </row>
    <row r="4" spans="1:8">
      <c r="A4" s="117"/>
      <c r="B4" s="118"/>
      <c r="C4" s="119"/>
      <c r="D4" s="120">
        <v>45263</v>
      </c>
      <c r="E4" s="121"/>
      <c r="F4" s="122">
        <v>49776</v>
      </c>
      <c r="G4" s="123"/>
      <c r="H4" s="124"/>
    </row>
    <row r="5" spans="1:8">
      <c r="A5" s="107" t="s">
        <v>7</v>
      </c>
      <c r="B5" s="110"/>
      <c r="C5" s="111"/>
      <c r="D5" s="112">
        <v>90062</v>
      </c>
      <c r="E5" s="113"/>
      <c r="F5" s="114">
        <v>82258</v>
      </c>
      <c r="G5" s="115"/>
      <c r="H5" s="116"/>
    </row>
    <row r="6" spans="1:8">
      <c r="A6" s="117"/>
      <c r="B6" s="118"/>
      <c r="C6" s="119"/>
      <c r="D6" s="120">
        <v>62669</v>
      </c>
      <c r="E6" s="121"/>
      <c r="F6" s="122">
        <v>43997</v>
      </c>
      <c r="G6" s="123"/>
      <c r="H6" s="124"/>
    </row>
    <row r="7" spans="1:8">
      <c r="A7" s="107" t="s">
        <v>8</v>
      </c>
      <c r="B7" s="110"/>
      <c r="C7" s="111"/>
      <c r="D7" s="112">
        <v>89934</v>
      </c>
      <c r="E7" s="113"/>
      <c r="F7" s="114">
        <v>109234</v>
      </c>
      <c r="G7" s="115"/>
      <c r="H7" s="116"/>
    </row>
    <row r="8" spans="1:8">
      <c r="A8" s="117"/>
      <c r="B8" s="118"/>
      <c r="C8" s="119"/>
      <c r="D8" s="120">
        <v>52736</v>
      </c>
      <c r="E8" s="121"/>
      <c r="F8" s="122">
        <v>63976</v>
      </c>
      <c r="G8" s="123"/>
      <c r="H8" s="124"/>
    </row>
    <row r="9" spans="1:8">
      <c r="A9" s="107" t="s">
        <v>9</v>
      </c>
      <c r="B9" s="110"/>
      <c r="C9" s="111"/>
      <c r="D9" s="112">
        <v>116636</v>
      </c>
      <c r="E9" s="113"/>
      <c r="F9" s="114">
        <v>121932</v>
      </c>
      <c r="G9" s="115"/>
      <c r="H9" s="116"/>
    </row>
    <row r="10" spans="1:8">
      <c r="A10" s="117"/>
      <c r="B10" s="118"/>
      <c r="C10" s="119"/>
      <c r="D10" s="120">
        <v>79749</v>
      </c>
      <c r="E10" s="121"/>
      <c r="F10" s="122">
        <v>68430</v>
      </c>
      <c r="G10" s="123"/>
      <c r="H10" s="124"/>
    </row>
    <row r="11" spans="1:8">
      <c r="A11" s="107" t="s">
        <v>10</v>
      </c>
      <c r="B11" s="110"/>
      <c r="C11" s="111"/>
      <c r="D11" s="112">
        <v>127750</v>
      </c>
      <c r="E11" s="113"/>
      <c r="F11" s="114">
        <v>92021</v>
      </c>
      <c r="G11" s="115"/>
      <c r="H11" s="116"/>
    </row>
    <row r="12" spans="1:8">
      <c r="A12" s="117"/>
      <c r="B12" s="118"/>
      <c r="C12" s="125"/>
      <c r="D12" s="120">
        <v>53992</v>
      </c>
      <c r="E12" s="121"/>
      <c r="F12" s="122">
        <v>52579</v>
      </c>
      <c r="G12" s="123"/>
      <c r="H12" s="124"/>
    </row>
    <row r="13" spans="1:8">
      <c r="A13" s="107"/>
      <c r="B13" s="110"/>
      <c r="C13" s="126"/>
      <c r="D13" s="127">
        <v>104909</v>
      </c>
      <c r="E13" s="128"/>
      <c r="F13" s="129">
        <v>98412</v>
      </c>
      <c r="G13" s="130"/>
      <c r="H13" s="116"/>
    </row>
    <row r="14" spans="1:8">
      <c r="A14" s="117"/>
      <c r="B14" s="118"/>
      <c r="C14" s="119"/>
      <c r="D14" s="120">
        <v>58882</v>
      </c>
      <c r="E14" s="121"/>
      <c r="F14" s="122">
        <v>55752</v>
      </c>
      <c r="G14" s="123"/>
      <c r="H14" s="124"/>
    </row>
    <row r="17" spans="1:11">
      <c r="A17" s="103" t="s">
        <v>83</v>
      </c>
    </row>
    <row r="18" spans="1:11">
      <c r="A18" s="131" t="s">
        <v>114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115</v>
      </c>
      <c r="B19" s="131">
        <f>ROUND(VALUE(SUBSTITUTE(実質収支比率等に係る経年分析!F$48,"▲","-")),2)</f>
        <v>6.7</v>
      </c>
      <c r="C19" s="131">
        <f>ROUND(VALUE(SUBSTITUTE(実質収支比率等に係る経年分析!G$48,"▲","-")),2)</f>
        <v>8.0500000000000007</v>
      </c>
      <c r="D19" s="131">
        <f>ROUND(VALUE(SUBSTITUTE(実質収支比率等に係る経年分析!H$48,"▲","-")),2)</f>
        <v>11.32</v>
      </c>
      <c r="E19" s="131">
        <f>ROUND(VALUE(SUBSTITUTE(実質収支比率等に係る経年分析!I$48,"▲","-")),2)</f>
        <v>7.04</v>
      </c>
      <c r="F19" s="131">
        <f>ROUND(VALUE(SUBSTITUTE(実質収支比率等に係る経年分析!J$48,"▲","-")),2)</f>
        <v>6.98</v>
      </c>
    </row>
    <row r="20" spans="1:11">
      <c r="A20" s="131" t="s">
        <v>116</v>
      </c>
      <c r="B20" s="131">
        <f>ROUND(VALUE(SUBSTITUTE(実質収支比率等に係る経年分析!F$47,"▲","-")),2)</f>
        <v>37.85</v>
      </c>
      <c r="C20" s="131">
        <f>ROUND(VALUE(SUBSTITUTE(実質収支比率等に係る経年分析!G$47,"▲","-")),2)</f>
        <v>31.5</v>
      </c>
      <c r="D20" s="131">
        <f>ROUND(VALUE(SUBSTITUTE(実質収支比率等に係る経年分析!H$47,"▲","-")),2)</f>
        <v>34.950000000000003</v>
      </c>
      <c r="E20" s="131">
        <f>ROUND(VALUE(SUBSTITUTE(実質収支比率等に係る経年分析!I$47,"▲","-")),2)</f>
        <v>38.14</v>
      </c>
      <c r="F20" s="131">
        <f>ROUND(VALUE(SUBSTITUTE(実質収支比率等に係る経年分析!J$47,"▲","-")),2)</f>
        <v>44.05</v>
      </c>
    </row>
    <row r="21" spans="1:11">
      <c r="A21" s="131" t="s">
        <v>117</v>
      </c>
      <c r="B21" s="131">
        <f>IF(ISNUMBER(VALUE(SUBSTITUTE(実質収支比率等に係る経年分析!F$49,"▲","-"))),ROUND(VALUE(SUBSTITUTE(実質収支比率等に係る経年分析!F$49,"▲","-")),2),NA())</f>
        <v>0.64</v>
      </c>
      <c r="C21" s="131">
        <f>IF(ISNUMBER(VALUE(SUBSTITUTE(実質収支比率等に係る経年分析!G$49,"▲","-"))),ROUND(VALUE(SUBSTITUTE(実質収支比率等に係る経年分析!G$49,"▲","-")),2),NA())</f>
        <v>-6.84</v>
      </c>
      <c r="D21" s="131">
        <f>IF(ISNUMBER(VALUE(SUBSTITUTE(実質収支比率等に係る経年分析!H$49,"▲","-"))),ROUND(VALUE(SUBSTITUTE(実質収支比率等に係る経年分析!H$49,"▲","-")),2),NA())</f>
        <v>5.91</v>
      </c>
      <c r="E21" s="131">
        <f>IF(ISNUMBER(VALUE(SUBSTITUTE(実質収支比率等に係る経年分析!I$49,"▲","-"))),ROUND(VALUE(SUBSTITUTE(実質収支比率等に係る経年分析!I$49,"▲","-")),2),NA())</f>
        <v>-2.21</v>
      </c>
      <c r="F21" s="131">
        <f>IF(ISNUMBER(VALUE(SUBSTITUTE(実質収支比率等に係る経年分析!J$49,"▲","-"))),ROUND(VALUE(SUBSTITUTE(実質収支比率等に係る経年分析!J$49,"▲","-")),2),NA())</f>
        <v>4.0199999999999996</v>
      </c>
    </row>
    <row r="24" spans="1:11">
      <c r="A24" s="103" t="s">
        <v>84</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c r="A31" s="132" t="str">
        <f>IF(連結実質赤字比率に係る赤字・黒字の構成分析!C$39="",NA(),連結実質赤字比率に係る赤字・黒字の構成分析!C$39)</f>
        <v>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0.51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0.79</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0.68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v>
      </c>
    </row>
    <row r="32" spans="1:11">
      <c r="A32" s="132" t="str">
        <f>IF(連結実質赤字比率に係る赤字・黒字の構成分析!C$38="",NA(),連結実質赤字比率に係る赤字・黒字の構成分析!C$38)</f>
        <v>下水道特別会計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0.97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0.56999999999999995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0.9</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1.24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0.14000000000000001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1.1200000000000001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0.79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1.49</v>
      </c>
    </row>
    <row r="34" spans="1:16">
      <c r="A34" s="132" t="str">
        <f>IF(連結実質赤字比率に係る赤字・黒字の構成分析!C$36="",NA(),連結実質赤字比率に係る赤字・黒字の構成分析!C$36)</f>
        <v>病院事業会計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3.46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3.66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4.0199999999999996</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6.7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8.0500000000000007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11.32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7.04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6.98</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8.0500000000000007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7.93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8.48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7.94</v>
      </c>
    </row>
    <row r="39" spans="1:16">
      <c r="A39" s="103" t="s">
        <v>85</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601</v>
      </c>
      <c r="E42" s="133"/>
      <c r="F42" s="133"/>
      <c r="G42" s="133">
        <f>'実質公債費比率（分子）の構造'!L$52</f>
        <v>595</v>
      </c>
      <c r="H42" s="133"/>
      <c r="I42" s="133"/>
      <c r="J42" s="133">
        <f>'実質公債費比率（分子）の構造'!M$52</f>
        <v>609</v>
      </c>
      <c r="K42" s="133"/>
      <c r="L42" s="133"/>
      <c r="M42" s="133">
        <f>'実質公債費比率（分子）の構造'!N$52</f>
        <v>583</v>
      </c>
      <c r="N42" s="133"/>
      <c r="O42" s="133"/>
      <c r="P42" s="133">
        <f>'実質公債費比率（分子）の構造'!O$52</f>
        <v>579</v>
      </c>
    </row>
    <row r="43" spans="1:16">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124</v>
      </c>
      <c r="B44" s="133">
        <f>'実質公債費比率（分子）の構造'!K$50</f>
        <v>55</v>
      </c>
      <c r="C44" s="133"/>
      <c r="D44" s="133"/>
      <c r="E44" s="133">
        <f>'実質公債費比率（分子）の構造'!L$50</f>
        <v>53</v>
      </c>
      <c r="F44" s="133"/>
      <c r="G44" s="133"/>
      <c r="H44" s="133">
        <f>'実質公債費比率（分子）の構造'!M$50</f>
        <v>47</v>
      </c>
      <c r="I44" s="133"/>
      <c r="J44" s="133"/>
      <c r="K44" s="133">
        <f>'実質公債費比率（分子）の構造'!N$50</f>
        <v>46</v>
      </c>
      <c r="L44" s="133"/>
      <c r="M44" s="133"/>
      <c r="N44" s="133">
        <f>'実質公債費比率（分子）の構造'!O$50</f>
        <v>46</v>
      </c>
      <c r="O44" s="133"/>
      <c r="P44" s="133"/>
    </row>
    <row r="45" spans="1:16">
      <c r="A45" s="133" t="s">
        <v>125</v>
      </c>
      <c r="B45" s="133">
        <f>'実質公債費比率（分子）の構造'!K$49</f>
        <v>6</v>
      </c>
      <c r="C45" s="133"/>
      <c r="D45" s="133"/>
      <c r="E45" s="133">
        <f>'実質公債費比率（分子）の構造'!L$49</f>
        <v>6</v>
      </c>
      <c r="F45" s="133"/>
      <c r="G45" s="133"/>
      <c r="H45" s="133">
        <f>'実質公債費比率（分子）の構造'!M$49</f>
        <v>6</v>
      </c>
      <c r="I45" s="133"/>
      <c r="J45" s="133"/>
      <c r="K45" s="133">
        <f>'実質公債費比率（分子）の構造'!N$49</f>
        <v>6</v>
      </c>
      <c r="L45" s="133"/>
      <c r="M45" s="133"/>
      <c r="N45" s="133">
        <f>'実質公債費比率（分子）の構造'!O$49</f>
        <v>6</v>
      </c>
      <c r="O45" s="133"/>
      <c r="P45" s="133"/>
    </row>
    <row r="46" spans="1:16">
      <c r="A46" s="133" t="s">
        <v>126</v>
      </c>
      <c r="B46" s="133">
        <f>'実質公債費比率（分子）の構造'!K$48</f>
        <v>728</v>
      </c>
      <c r="C46" s="133"/>
      <c r="D46" s="133"/>
      <c r="E46" s="133">
        <f>'実質公債費比率（分子）の構造'!L$48</f>
        <v>666</v>
      </c>
      <c r="F46" s="133"/>
      <c r="G46" s="133"/>
      <c r="H46" s="133">
        <f>'実質公債費比率（分子）の構造'!M$48</f>
        <v>599</v>
      </c>
      <c r="I46" s="133"/>
      <c r="J46" s="133"/>
      <c r="K46" s="133">
        <f>'実質公債費比率（分子）の構造'!N$48</f>
        <v>577</v>
      </c>
      <c r="L46" s="133"/>
      <c r="M46" s="133"/>
      <c r="N46" s="133">
        <f>'実質公債費比率（分子）の構造'!O$48</f>
        <v>559</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207</v>
      </c>
      <c r="C49" s="133"/>
      <c r="D49" s="133"/>
      <c r="E49" s="133">
        <f>'実質公債費比率（分子）の構造'!L$45</f>
        <v>162</v>
      </c>
      <c r="F49" s="133"/>
      <c r="G49" s="133"/>
      <c r="H49" s="133">
        <f>'実質公債費比率（分子）の構造'!M$45</f>
        <v>153</v>
      </c>
      <c r="I49" s="133"/>
      <c r="J49" s="133"/>
      <c r="K49" s="133">
        <f>'実質公債費比率（分子）の構造'!N$45</f>
        <v>136</v>
      </c>
      <c r="L49" s="133"/>
      <c r="M49" s="133"/>
      <c r="N49" s="133">
        <f>'実質公債費比率（分子）の構造'!O$45</f>
        <v>116</v>
      </c>
      <c r="O49" s="133"/>
      <c r="P49" s="133"/>
    </row>
    <row r="50" spans="1:16">
      <c r="A50" s="133" t="s">
        <v>86</v>
      </c>
      <c r="B50" s="133" t="e">
        <f>NA()</f>
        <v>#N/A</v>
      </c>
      <c r="C50" s="133">
        <f>IF(ISNUMBER('実質公債費比率（分子）の構造'!K$53),'実質公債費比率（分子）の構造'!K$53,NA())</f>
        <v>395</v>
      </c>
      <c r="D50" s="133" t="e">
        <f>NA()</f>
        <v>#N/A</v>
      </c>
      <c r="E50" s="133" t="e">
        <f>NA()</f>
        <v>#N/A</v>
      </c>
      <c r="F50" s="133">
        <f>IF(ISNUMBER('実質公債費比率（分子）の構造'!L$53),'実質公債費比率（分子）の構造'!L$53,NA())</f>
        <v>292</v>
      </c>
      <c r="G50" s="133" t="e">
        <f>NA()</f>
        <v>#N/A</v>
      </c>
      <c r="H50" s="133" t="e">
        <f>NA()</f>
        <v>#N/A</v>
      </c>
      <c r="I50" s="133">
        <f>IF(ISNUMBER('実質公債費比率（分子）の構造'!M$53),'実質公債費比率（分子）の構造'!M$53,NA())</f>
        <v>196</v>
      </c>
      <c r="J50" s="133" t="e">
        <f>NA()</f>
        <v>#N/A</v>
      </c>
      <c r="K50" s="133" t="e">
        <f>NA()</f>
        <v>#N/A</v>
      </c>
      <c r="L50" s="133">
        <f>IF(ISNUMBER('実質公債費比率（分子）の構造'!N$53),'実質公債費比率（分子）の構造'!N$53,NA())</f>
        <v>182</v>
      </c>
      <c r="M50" s="133" t="e">
        <f>NA()</f>
        <v>#N/A</v>
      </c>
      <c r="N50" s="133" t="e">
        <f>NA()</f>
        <v>#N/A</v>
      </c>
      <c r="O50" s="133">
        <f>IF(ISNUMBER('実質公債費比率（分子）の構造'!O$53),'実質公債費比率（分子）の構造'!O$53,NA())</f>
        <v>148</v>
      </c>
      <c r="P50" s="133" t="e">
        <f>NA()</f>
        <v>#N/A</v>
      </c>
    </row>
    <row r="53" spans="1:16">
      <c r="A53" s="103" t="s">
        <v>87</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80</v>
      </c>
      <c r="B56" s="132"/>
      <c r="C56" s="132"/>
      <c r="D56" s="132">
        <f>'将来負担比率（分子）の構造'!I$51</f>
        <v>6232</v>
      </c>
      <c r="E56" s="132"/>
      <c r="F56" s="132"/>
      <c r="G56" s="132">
        <f>'将来負担比率（分子）の構造'!J$51</f>
        <v>5970</v>
      </c>
      <c r="H56" s="132"/>
      <c r="I56" s="132"/>
      <c r="J56" s="132">
        <f>'将来負担比率（分子）の構造'!K$51</f>
        <v>5886</v>
      </c>
      <c r="K56" s="132"/>
      <c r="L56" s="132"/>
      <c r="M56" s="132">
        <f>'将来負担比率（分子）の構造'!L$51</f>
        <v>5803</v>
      </c>
      <c r="N56" s="132"/>
      <c r="O56" s="132"/>
      <c r="P56" s="132">
        <f>'将来負担比率（分子）の構造'!M$51</f>
        <v>5626</v>
      </c>
    </row>
    <row r="57" spans="1:16">
      <c r="A57" s="132" t="s">
        <v>79</v>
      </c>
      <c r="B57" s="132"/>
      <c r="C57" s="132"/>
      <c r="D57" s="132">
        <f>'将来負担比率（分子）の構造'!I$50</f>
        <v>52</v>
      </c>
      <c r="E57" s="132"/>
      <c r="F57" s="132"/>
      <c r="G57" s="132">
        <f>'将来負担比率（分子）の構造'!J$50</f>
        <v>68</v>
      </c>
      <c r="H57" s="132"/>
      <c r="I57" s="132"/>
      <c r="J57" s="132">
        <f>'将来負担比率（分子）の構造'!K$50</f>
        <v>88</v>
      </c>
      <c r="K57" s="132"/>
      <c r="L57" s="132"/>
      <c r="M57" s="132">
        <f>'将来負担比率（分子）の構造'!L$50</f>
        <v>68</v>
      </c>
      <c r="N57" s="132"/>
      <c r="O57" s="132"/>
      <c r="P57" s="132">
        <f>'将来負担比率（分子）の構造'!M$50</f>
        <v>70</v>
      </c>
    </row>
    <row r="58" spans="1:16">
      <c r="A58" s="132" t="s">
        <v>78</v>
      </c>
      <c r="B58" s="132"/>
      <c r="C58" s="132"/>
      <c r="D58" s="132">
        <f>'将来負担比率（分子）の構造'!I$49</f>
        <v>3059</v>
      </c>
      <c r="E58" s="132"/>
      <c r="F58" s="132"/>
      <c r="G58" s="132">
        <f>'将来負担比率（分子）の構造'!J$49</f>
        <v>2531</v>
      </c>
      <c r="H58" s="132"/>
      <c r="I58" s="132"/>
      <c r="J58" s="132">
        <f>'将来負担比率（分子）の構造'!K$49</f>
        <v>3112</v>
      </c>
      <c r="K58" s="132"/>
      <c r="L58" s="132"/>
      <c r="M58" s="132">
        <f>'将来負担比率（分子）の構造'!L$49</f>
        <v>3541</v>
      </c>
      <c r="N58" s="132"/>
      <c r="O58" s="132"/>
      <c r="P58" s="132">
        <f>'将来負担比率（分子）の構造'!M$49</f>
        <v>3452</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f>'将来負担比率（分子）の構造'!I$46</f>
        <v>237</v>
      </c>
      <c r="C61" s="132"/>
      <c r="D61" s="132"/>
      <c r="E61" s="132">
        <f>'将来負担比率（分子）の構造'!J$46</f>
        <v>214</v>
      </c>
      <c r="F61" s="132"/>
      <c r="G61" s="132"/>
      <c r="H61" s="132" t="str">
        <f>'将来負担比率（分子）の構造'!K$46</f>
        <v>-</v>
      </c>
      <c r="I61" s="132"/>
      <c r="J61" s="132"/>
      <c r="K61" s="132">
        <f>'将来負担比率（分子）の構造'!L$46</f>
        <v>1</v>
      </c>
      <c r="L61" s="132"/>
      <c r="M61" s="132"/>
      <c r="N61" s="132" t="str">
        <f>'将来負担比率（分子）の構造'!M$46</f>
        <v>-</v>
      </c>
      <c r="O61" s="132"/>
      <c r="P61" s="132"/>
    </row>
    <row r="62" spans="1:16">
      <c r="A62" s="132" t="s">
        <v>74</v>
      </c>
      <c r="B62" s="132">
        <f>'将来負担比率（分子）の構造'!I$45</f>
        <v>1456</v>
      </c>
      <c r="C62" s="132"/>
      <c r="D62" s="132"/>
      <c r="E62" s="132">
        <f>'将来負担比率（分子）の構造'!J$45</f>
        <v>1472</v>
      </c>
      <c r="F62" s="132"/>
      <c r="G62" s="132"/>
      <c r="H62" s="132">
        <f>'将来負担比率（分子）の構造'!K$45</f>
        <v>1455</v>
      </c>
      <c r="I62" s="132"/>
      <c r="J62" s="132"/>
      <c r="K62" s="132">
        <f>'将来負担比率（分子）の構造'!L$45</f>
        <v>1432</v>
      </c>
      <c r="L62" s="132"/>
      <c r="M62" s="132"/>
      <c r="N62" s="132">
        <f>'将来負担比率（分子）の構造'!M$45</f>
        <v>1453</v>
      </c>
      <c r="O62" s="132"/>
      <c r="P62" s="132"/>
    </row>
    <row r="63" spans="1:16">
      <c r="A63" s="132" t="s">
        <v>73</v>
      </c>
      <c r="B63" s="132">
        <f>'将来負担比率（分子）の構造'!I$44</f>
        <v>83</v>
      </c>
      <c r="C63" s="132"/>
      <c r="D63" s="132"/>
      <c r="E63" s="132">
        <f>'将来負担比率（分子）の構造'!J$44</f>
        <v>73</v>
      </c>
      <c r="F63" s="132"/>
      <c r="G63" s="132"/>
      <c r="H63" s="132">
        <f>'将来負担比率（分子）の構造'!K$44</f>
        <v>68</v>
      </c>
      <c r="I63" s="132"/>
      <c r="J63" s="132"/>
      <c r="K63" s="132">
        <f>'将来負担比率（分子）の構造'!L$44</f>
        <v>63</v>
      </c>
      <c r="L63" s="132"/>
      <c r="M63" s="132"/>
      <c r="N63" s="132">
        <f>'将来負担比率（分子）の構造'!M$44</f>
        <v>62</v>
      </c>
      <c r="O63" s="132"/>
      <c r="P63" s="132"/>
    </row>
    <row r="64" spans="1:16">
      <c r="A64" s="132" t="s">
        <v>72</v>
      </c>
      <c r="B64" s="132">
        <f>'将来負担比率（分子）の構造'!I$43</f>
        <v>7136</v>
      </c>
      <c r="C64" s="132"/>
      <c r="D64" s="132"/>
      <c r="E64" s="132">
        <f>'将来負担比率（分子）の構造'!J$43</f>
        <v>6802</v>
      </c>
      <c r="F64" s="132"/>
      <c r="G64" s="132"/>
      <c r="H64" s="132">
        <f>'将来負担比率（分子）の構造'!K$43</f>
        <v>6446</v>
      </c>
      <c r="I64" s="132"/>
      <c r="J64" s="132"/>
      <c r="K64" s="132">
        <f>'将来負担比率（分子）の構造'!L$43</f>
        <v>6007</v>
      </c>
      <c r="L64" s="132"/>
      <c r="M64" s="132"/>
      <c r="N64" s="132">
        <f>'将来負担比率（分子）の構造'!M$43</f>
        <v>5699</v>
      </c>
      <c r="O64" s="132"/>
      <c r="P64" s="132"/>
    </row>
    <row r="65" spans="1:16">
      <c r="A65" s="132" t="s">
        <v>71</v>
      </c>
      <c r="B65" s="132">
        <f>'将来負担比率（分子）の構造'!I$42</f>
        <v>307</v>
      </c>
      <c r="C65" s="132"/>
      <c r="D65" s="132"/>
      <c r="E65" s="132">
        <f>'将来負担比率（分子）の構造'!J$42</f>
        <v>262</v>
      </c>
      <c r="F65" s="132"/>
      <c r="G65" s="132"/>
      <c r="H65" s="132">
        <f>'将来負担比率（分子）の構造'!K$42</f>
        <v>221</v>
      </c>
      <c r="I65" s="132"/>
      <c r="J65" s="132"/>
      <c r="K65" s="132">
        <f>'将来負担比率（分子）の構造'!L$42</f>
        <v>181</v>
      </c>
      <c r="L65" s="132"/>
      <c r="M65" s="132"/>
      <c r="N65" s="132">
        <f>'将来負担比率（分子）の構造'!M$42</f>
        <v>139</v>
      </c>
      <c r="O65" s="132"/>
      <c r="P65" s="132"/>
    </row>
    <row r="66" spans="1:16">
      <c r="A66" s="132" t="s">
        <v>70</v>
      </c>
      <c r="B66" s="132">
        <f>'将来負担比率（分子）の構造'!I$41</f>
        <v>829</v>
      </c>
      <c r="C66" s="132"/>
      <c r="D66" s="132"/>
      <c r="E66" s="132">
        <f>'将来負担比率（分子）の構造'!J$41</f>
        <v>698</v>
      </c>
      <c r="F66" s="132"/>
      <c r="G66" s="132"/>
      <c r="H66" s="132">
        <f>'将来負担比率（分子）の構造'!K$41</f>
        <v>967</v>
      </c>
      <c r="I66" s="132"/>
      <c r="J66" s="132"/>
      <c r="K66" s="132">
        <f>'将来負担比率（分子）の構造'!L$41</f>
        <v>1164</v>
      </c>
      <c r="L66" s="132"/>
      <c r="M66" s="132"/>
      <c r="N66" s="132">
        <f>'将来負担比率（分子）の構造'!M$41</f>
        <v>1330</v>
      </c>
      <c r="O66" s="132"/>
      <c r="P66" s="132"/>
    </row>
    <row r="67" spans="1:16">
      <c r="A67" s="132" t="s">
        <v>132</v>
      </c>
      <c r="B67" s="132" t="e">
        <f>NA()</f>
        <v>#N/A</v>
      </c>
      <c r="C67" s="132">
        <f>IF(ISNUMBER('将来負担比率（分子）の構造'!I$52), IF('将来負担比率（分子）の構造'!I$52 &lt; 0, 0, '将来負担比率（分子）の構造'!I$52), NA())</f>
        <v>704</v>
      </c>
      <c r="D67" s="132" t="e">
        <f>NA()</f>
        <v>#N/A</v>
      </c>
      <c r="E67" s="132" t="e">
        <f>NA()</f>
        <v>#N/A</v>
      </c>
      <c r="F67" s="132">
        <f>IF(ISNUMBER('将来負担比率（分子）の構造'!J$52), IF('将来負担比率（分子）の構造'!J$52 &lt; 0, 0, '将来負担比率（分子）の構造'!J$52), NA())</f>
        <v>952</v>
      </c>
      <c r="G67" s="132" t="e">
        <f>NA()</f>
        <v>#N/A</v>
      </c>
      <c r="H67" s="132" t="e">
        <f>NA()</f>
        <v>#N/A</v>
      </c>
      <c r="I67" s="132">
        <f>IF(ISNUMBER('将来負担比率（分子）の構造'!K$52), IF('将来負担比率（分子）の構造'!K$52 &lt; 0, 0, '将来負担比率（分子）の構造'!K$52), NA())</f>
        <v>71</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2013-04-09T08:12:29Z</cp:lastPrinted>
  <dcterms:created xsi:type="dcterms:W3CDTF">2013-02-26T03:45:09Z</dcterms:created>
  <dcterms:modified xsi:type="dcterms:W3CDTF">2018-04-16T09:49:53Z</dcterms:modified>
</cp:coreProperties>
</file>