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地域整備部\上下水道課\業務係\各種調査(H27～)\経営比較分析関連\R3年度決算に基づく経営比較分析\水道分\"/>
    </mc:Choice>
  </mc:AlternateContent>
  <workbookProtection workbookAlgorithmName="SHA-512" workbookHashValue="ic22beQtds/vapW/KrUs7RdjHhkoEjNYJLTrpEPl/5xKaxo+LfkVUfWue7DAVJtqglvEIcfFwSuxvyHB9rc0UQ==" workbookSaltValue="WaaXn4k6ULCg2Jan6Pay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<sst xmlns="http://schemas.openxmlformats.org/spreadsheetml/2006/main" count="228" uniqueCount="113">
  <si>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</si>
  <si>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</si>
  <si>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</si>
  <si>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</si>
  <si>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</si>
  <si>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</si>
  <si>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</si>
  <si>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</si>
  <si>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</si>
  <si>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</si>
  <si>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</si>
  <si>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</si>
  <si>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</si>
  <si>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</si>
  <si>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</si>
  <si>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</si>
  <si>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</si>
  <si>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</si>
  <si>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</si>
  <si>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</si>
  <si>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</si>
  <si>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</si>
  <si>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</si>
  <si>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</si>
  <si>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</si>
  <si>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</si>
  <si>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</si>
  <si>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</si>
  <si>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</si>
  <si>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</si>
  <si>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</si>
  <si>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</si>
  <si>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</si>
  <si>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</si>
  <si>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</si>
  <si>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</si>
  <si>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</si>
  <si>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</si>
  <si>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</si>
  <si>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</si>
  <si>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</si>
  <si>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</si>
  <si>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</si>
  <si>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</si>
  <si>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</si>
  <si>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</si>
  <si>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</si>
  <si>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</si>
  <si>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</si>
  <si>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</si>
  <si>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</si>
  <si>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</si>
  <si>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</si>
  <si>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</si>
  <si>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</si>
  <si>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</si>
  <si>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</si>
  <si>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</si>
  <si>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</si>
  <si>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</si>
  <si>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</si>
  <si>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</si>
  <si>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</si>
  <si>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</si>
  <si>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</si>
  <si>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</si>
  <si>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</si>
  <si>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</si>
  <si>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</si>
  <si>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</si>
  <si>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</si>
  <si>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</si>
  <si>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</si>
  <si>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</si>
  <si>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</si>
  <si>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</si>
  <si>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</si>
  <si>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</si>
  <si>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</si>
  <si>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</si>
  <si>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</si>
  <si>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</si>
  <si>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</si>
  <si>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</si>
  <si>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</si>
  <si>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</si>
  <si>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</si>
  <si>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</si>
  <si>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</si>
  <si>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</si>
  <si>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</si>
  <si>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</si>
  <si>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</si>
  <si>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</si>
  <si>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</si>
  <si>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</si>
  <si>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</si>
  <si>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</si>
  <si>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</si>
  <si>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</si>
  <si>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</si>
  <si>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</si>
  <si>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</si>
  <si>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</si>
  <si>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</si>
  <si>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</si>
  <si>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</si>
  <si>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</si>
  <si>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</si>
  <si>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</si>
  <si>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新型コロナウイルス感染症拡大にともなう経済活動停滞の影響で給水収益は減少傾向にあるが、現状では概ね健全な経営状況を維持している。
　しかし、給水開始から50年以上が経過し、施設や管路の老朽化に伴う維持管理費の抑制も難しいため、今後、重要度、優先度を考慮した適正な管理の実施や財源確保のために経費の削減、料金徴収率の向上に取り組むことにより健全な経営を堅持していく。</t>
    <rPh sb="1" eb="3">
      <t>シンガタ</t>
    </rPh>
    <rPh sb="10" eb="13">
      <t>カンセンショウ</t>
    </rPh>
    <rPh sb="13" eb="15">
      <t>カクダイ</t>
    </rPh>
    <rPh sb="20" eb="22">
      <t>ケイザイ</t>
    </rPh>
    <rPh sb="22" eb="24">
      <t>カツドウ</t>
    </rPh>
    <rPh sb="24" eb="26">
      <t>テイタイ</t>
    </rPh>
    <rPh sb="27" eb="29">
      <t>エイキョウ</t>
    </rPh>
    <rPh sb="30" eb="32">
      <t>キュウスイ</t>
    </rPh>
    <rPh sb="32" eb="34">
      <t>シュウエキ</t>
    </rPh>
    <rPh sb="35" eb="37">
      <t>ゲンショウ</t>
    </rPh>
    <rPh sb="37" eb="39">
      <t>ケイコウ</t>
    </rPh>
    <rPh sb="44" eb="46">
      <t>ゲンジョウ</t>
    </rPh>
    <rPh sb="48" eb="49">
      <t>オオム</t>
    </rPh>
    <rPh sb="50" eb="52">
      <t>ケンゼン</t>
    </rPh>
    <rPh sb="53" eb="57">
      <t>ケイエイジョウキョウ</t>
    </rPh>
    <rPh sb="58" eb="60">
      <t>イジ</t>
    </rPh>
    <rPh sb="71" eb="75">
      <t>キュウスイカイシ</t>
    </rPh>
    <rPh sb="79" eb="80">
      <t>ネン</t>
    </rPh>
    <rPh sb="80" eb="82">
      <t>イジョウ</t>
    </rPh>
    <rPh sb="83" eb="85">
      <t>ケイカ</t>
    </rPh>
    <rPh sb="87" eb="89">
      <t>シセツ</t>
    </rPh>
    <rPh sb="90" eb="92">
      <t>カンロ</t>
    </rPh>
    <rPh sb="93" eb="96">
      <t>ロウキュウカ</t>
    </rPh>
    <rPh sb="97" eb="98">
      <t>トモナ</t>
    </rPh>
    <rPh sb="99" eb="101">
      <t>イジ</t>
    </rPh>
    <rPh sb="101" eb="104">
      <t>カンリヒ</t>
    </rPh>
    <rPh sb="105" eb="107">
      <t>ヨクセイ</t>
    </rPh>
    <rPh sb="108" eb="109">
      <t>ムズカ</t>
    </rPh>
    <rPh sb="114" eb="116">
      <t>コンゴ</t>
    </rPh>
    <rPh sb="117" eb="120">
      <t>ジュウヨウド</t>
    </rPh>
    <rPh sb="121" eb="124">
      <t>ユウセンド</t>
    </rPh>
    <rPh sb="125" eb="127">
      <t>コウリョ</t>
    </rPh>
    <rPh sb="129" eb="131">
      <t>テキセイ</t>
    </rPh>
    <rPh sb="132" eb="134">
      <t>カンリ</t>
    </rPh>
    <rPh sb="135" eb="137">
      <t>ジッシ</t>
    </rPh>
    <rPh sb="138" eb="142">
      <t>ザイゲンカクホ</t>
    </rPh>
    <rPh sb="146" eb="148">
      <t>ケイヒ</t>
    </rPh>
    <rPh sb="149" eb="151">
      <t>サクゲン</t>
    </rPh>
    <rPh sb="156" eb="157">
      <t>リツ</t>
    </rPh>
    <rPh sb="158" eb="160">
      <t>コウジョウ</t>
    </rPh>
    <rPh sb="161" eb="162">
      <t>ト</t>
    </rPh>
    <rPh sb="163" eb="164">
      <t>ク</t>
    </rPh>
    <rPh sb="170" eb="172">
      <t>ケンゼン</t>
    </rPh>
    <rPh sb="173" eb="175">
      <t>ケイエイ</t>
    </rPh>
    <rPh sb="176" eb="177">
      <t>ケン</t>
    </rPh>
    <rPh sb="177" eb="178">
      <t>モ</t>
    </rPh>
    <phoneticPr fontId="4"/>
  </si>
  <si>
    <t>①経常収支比率について
　令和３年度も新型コロナウイルス感染症拡大による観光客減少に伴い経済活動に影響を受けたが、行動規制緩和により前年度からは上昇がみられた。指標は100％を超え単年度収益は黒字である。
②累積欠損金比率について
　累積欠損金は0％である。今後も欠損金が発生しないよう経営の安定に努める。
③流動比率について
　流動比率は100％を超えており、支払能力は高いと考える。また、建設改良費等に充てられた新たな企業債はなく、今後償還が減少することから、この数値が維持されるものと考える。
④企業債残高対給水収益比率について
　企業債残高対給水収益比率は、類似団体平均を下回っている。今後も新たな借入の予定がないことから減少が続くと見込まれる。
⑤料金回収率について
　料金回収率は100％を超え、単年度の収益は黒字であり、適正な料金水準であると考える。
⑥給水原価について
　新型コロナウイルス感染症拡大による観光客減少に伴い、年間有収水量が減少したため、若干上昇傾向にあるものの、全国・類似団体平均を下回っている状況である。
⑦施設利用率について
　施設利用率は、全国・類似団体平均を下回っている。当町が観光地で、季節により需要が大きく変わるためである。
⑧有収率について
　有収率は、全国・類似団体平均を下回っている。日々の業務の中で、漏水修繕や老朽化した施設の更新など、原因を特定し改善に努めていく必要がある。</t>
    <rPh sb="1" eb="3">
      <t>ケイジョウ</t>
    </rPh>
    <rPh sb="3" eb="5">
      <t>シュウシ</t>
    </rPh>
    <rPh sb="5" eb="7">
      <t>ヒリツ</t>
    </rPh>
    <rPh sb="13" eb="15">
      <t>レイワ</t>
    </rPh>
    <rPh sb="16" eb="18">
      <t>ネンド</t>
    </rPh>
    <rPh sb="19" eb="21">
      <t>シンガタ</t>
    </rPh>
    <rPh sb="28" eb="31">
      <t>カンセンショウ</t>
    </rPh>
    <rPh sb="31" eb="33">
      <t>カクダイ</t>
    </rPh>
    <rPh sb="36" eb="39">
      <t>カンコウキャク</t>
    </rPh>
    <rPh sb="39" eb="41">
      <t>ゲンショウ</t>
    </rPh>
    <rPh sb="42" eb="43">
      <t>トモナ</t>
    </rPh>
    <rPh sb="44" eb="46">
      <t>ケイザイ</t>
    </rPh>
    <rPh sb="46" eb="48">
      <t>カツドウ</t>
    </rPh>
    <rPh sb="49" eb="51">
      <t>エイキョウ</t>
    </rPh>
    <rPh sb="52" eb="53">
      <t>ウ</t>
    </rPh>
    <rPh sb="57" eb="59">
      <t>コウドウ</t>
    </rPh>
    <rPh sb="59" eb="61">
      <t>キセイ</t>
    </rPh>
    <rPh sb="61" eb="63">
      <t>カンワ</t>
    </rPh>
    <rPh sb="66" eb="69">
      <t>ゼンネンド</t>
    </rPh>
    <rPh sb="72" eb="74">
      <t>ジョウショウ</t>
    </rPh>
    <rPh sb="80" eb="82">
      <t>シヒョウ</t>
    </rPh>
    <rPh sb="88" eb="89">
      <t>コ</t>
    </rPh>
    <rPh sb="90" eb="93">
      <t>タンネンド</t>
    </rPh>
    <rPh sb="93" eb="95">
      <t>シュウエキ</t>
    </rPh>
    <rPh sb="96" eb="98">
      <t>クロジ</t>
    </rPh>
    <rPh sb="104" eb="106">
      <t>ルイセキ</t>
    </rPh>
    <rPh sb="106" eb="108">
      <t>ケッソン</t>
    </rPh>
    <rPh sb="108" eb="109">
      <t>キン</t>
    </rPh>
    <rPh sb="109" eb="111">
      <t>ヒリツ</t>
    </rPh>
    <rPh sb="117" eb="119">
      <t>ルイセキ</t>
    </rPh>
    <rPh sb="119" eb="121">
      <t>ケッソン</t>
    </rPh>
    <rPh sb="121" eb="122">
      <t>キン</t>
    </rPh>
    <rPh sb="129" eb="131">
      <t>コンゴ</t>
    </rPh>
    <rPh sb="132" eb="134">
      <t>ケッソン</t>
    </rPh>
    <rPh sb="134" eb="135">
      <t>キン</t>
    </rPh>
    <rPh sb="136" eb="138">
      <t>ハッセイ</t>
    </rPh>
    <rPh sb="143" eb="145">
      <t>ケイエイ</t>
    </rPh>
    <rPh sb="146" eb="148">
      <t>アンテイ</t>
    </rPh>
    <rPh sb="149" eb="150">
      <t>ツト</t>
    </rPh>
    <rPh sb="155" eb="159">
      <t>リュウドウヒリツ</t>
    </rPh>
    <rPh sb="165" eb="167">
      <t>リュウドウ</t>
    </rPh>
    <rPh sb="167" eb="169">
      <t>ヒリツ</t>
    </rPh>
    <rPh sb="175" eb="176">
      <t>コ</t>
    </rPh>
    <rPh sb="181" eb="183">
      <t>シハラ</t>
    </rPh>
    <rPh sb="183" eb="185">
      <t>ノウリョク</t>
    </rPh>
    <rPh sb="186" eb="187">
      <t>タカ</t>
    </rPh>
    <rPh sb="189" eb="190">
      <t>カンガ</t>
    </rPh>
    <rPh sb="196" eb="198">
      <t>ケンセツ</t>
    </rPh>
    <rPh sb="198" eb="200">
      <t>カイリョウ</t>
    </rPh>
    <rPh sb="200" eb="201">
      <t>ヒ</t>
    </rPh>
    <rPh sb="201" eb="202">
      <t>トウ</t>
    </rPh>
    <rPh sb="203" eb="204">
      <t>ア</t>
    </rPh>
    <rPh sb="208" eb="209">
      <t>アラ</t>
    </rPh>
    <rPh sb="211" eb="213">
      <t>キギョウ</t>
    </rPh>
    <rPh sb="213" eb="214">
      <t>サイ</t>
    </rPh>
    <rPh sb="218" eb="220">
      <t>コンゴ</t>
    </rPh>
    <rPh sb="220" eb="222">
      <t>ショウカン</t>
    </rPh>
    <rPh sb="223" eb="225">
      <t>ゲンショウ</t>
    </rPh>
    <rPh sb="234" eb="236">
      <t>スウチ</t>
    </rPh>
    <rPh sb="237" eb="239">
      <t>イジ</t>
    </rPh>
    <rPh sb="245" eb="246">
      <t>カンガ</t>
    </rPh>
    <rPh sb="269" eb="272">
      <t>キギョウサイ</t>
    </rPh>
    <rPh sb="272" eb="274">
      <t>ザンダカ</t>
    </rPh>
    <rPh sb="274" eb="275">
      <t>ツイ</t>
    </rPh>
    <rPh sb="275" eb="277">
      <t>キュウスイ</t>
    </rPh>
    <rPh sb="277" eb="281">
      <t>シュウエキヒリツ</t>
    </rPh>
    <rPh sb="283" eb="287">
      <t>ルイニダンタイ</t>
    </rPh>
    <rPh sb="287" eb="289">
      <t>ヘイキン</t>
    </rPh>
    <rPh sb="290" eb="292">
      <t>シタマワ</t>
    </rPh>
    <rPh sb="297" eb="299">
      <t>コンゴ</t>
    </rPh>
    <rPh sb="300" eb="301">
      <t>アラ</t>
    </rPh>
    <rPh sb="303" eb="305">
      <t>カリイレ</t>
    </rPh>
    <rPh sb="306" eb="308">
      <t>ヨテイ</t>
    </rPh>
    <rPh sb="315" eb="317">
      <t>ゲンショウ</t>
    </rPh>
    <rPh sb="318" eb="319">
      <t>ツヅ</t>
    </rPh>
    <rPh sb="321" eb="323">
      <t>ミコ</t>
    </rPh>
    <rPh sb="329" eb="331">
      <t>リョウキン</t>
    </rPh>
    <rPh sb="331" eb="334">
      <t>カイシュウリツ</t>
    </rPh>
    <rPh sb="378" eb="379">
      <t>カンガ</t>
    </rPh>
    <rPh sb="384" eb="388">
      <t>キュウスイゲンカ</t>
    </rPh>
    <rPh sb="420" eb="422">
      <t>ネンカン</t>
    </rPh>
    <rPh sb="422" eb="424">
      <t>ユウシュウ</t>
    </rPh>
    <rPh sb="424" eb="426">
      <t>スイリョウ</t>
    </rPh>
    <rPh sb="427" eb="429">
      <t>ゲンショウ</t>
    </rPh>
    <rPh sb="434" eb="436">
      <t>ジャッカン</t>
    </rPh>
    <rPh sb="436" eb="438">
      <t>ジョウショウ</t>
    </rPh>
    <rPh sb="438" eb="440">
      <t>ケイコウ</t>
    </rPh>
    <rPh sb="447" eb="449">
      <t>ゼンコク</t>
    </rPh>
    <rPh sb="450" eb="454">
      <t>ルイニダンタイ</t>
    </rPh>
    <rPh sb="454" eb="456">
      <t>ヘイキン</t>
    </rPh>
    <rPh sb="457" eb="459">
      <t>シタマワ</t>
    </rPh>
    <rPh sb="463" eb="465">
      <t>ジョウキョウ</t>
    </rPh>
    <rPh sb="471" eb="473">
      <t>シセツ</t>
    </rPh>
    <rPh sb="473" eb="476">
      <t>リヨウリツ</t>
    </rPh>
    <rPh sb="482" eb="484">
      <t>シセツ</t>
    </rPh>
    <rPh sb="484" eb="487">
      <t>リヨウリツ</t>
    </rPh>
    <rPh sb="489" eb="491">
      <t>ゼンコク</t>
    </rPh>
    <rPh sb="492" eb="496">
      <t>ルイニダンタイ</t>
    </rPh>
    <rPh sb="496" eb="498">
      <t>ヘイキン</t>
    </rPh>
    <rPh sb="499" eb="501">
      <t>シタマワ</t>
    </rPh>
    <rPh sb="506" eb="507">
      <t>トウ</t>
    </rPh>
    <rPh sb="507" eb="508">
      <t>マチ</t>
    </rPh>
    <rPh sb="509" eb="512">
      <t>カンコウチ</t>
    </rPh>
    <rPh sb="514" eb="516">
      <t>キセツ</t>
    </rPh>
    <rPh sb="519" eb="521">
      <t>ジュヨウ</t>
    </rPh>
    <rPh sb="522" eb="523">
      <t>オオ</t>
    </rPh>
    <rPh sb="525" eb="526">
      <t>カ</t>
    </rPh>
    <rPh sb="536" eb="538">
      <t>ユウシュウ</t>
    </rPh>
    <rPh sb="538" eb="539">
      <t>リツ</t>
    </rPh>
    <rPh sb="545" eb="548">
      <t>ユウシュウリツ</t>
    </rPh>
    <rPh sb="550" eb="552">
      <t>ゼンコク</t>
    </rPh>
    <rPh sb="553" eb="557">
      <t>ルイニダンタイ</t>
    </rPh>
    <rPh sb="557" eb="559">
      <t>ヘイキン</t>
    </rPh>
    <rPh sb="560" eb="562">
      <t>シタマワ</t>
    </rPh>
    <rPh sb="567" eb="569">
      <t>ヒビ</t>
    </rPh>
    <rPh sb="570" eb="572">
      <t>ギョウム</t>
    </rPh>
    <rPh sb="573" eb="574">
      <t>ナカ</t>
    </rPh>
    <rPh sb="576" eb="578">
      <t>ロウスイ</t>
    </rPh>
    <rPh sb="578" eb="580">
      <t>シュウゼン</t>
    </rPh>
    <rPh sb="581" eb="584">
      <t>ロウキュウカ</t>
    </rPh>
    <rPh sb="586" eb="588">
      <t>シセツ</t>
    </rPh>
    <rPh sb="589" eb="591">
      <t>コウシン</t>
    </rPh>
    <rPh sb="594" eb="596">
      <t>ゲンイン</t>
    </rPh>
    <rPh sb="597" eb="599">
      <t>トクテイ</t>
    </rPh>
    <rPh sb="600" eb="602">
      <t>カイゼン</t>
    </rPh>
    <rPh sb="603" eb="604">
      <t>ツト</t>
    </rPh>
    <rPh sb="608" eb="610">
      <t>ヒツヨウ</t>
    </rPh>
    <phoneticPr fontId="4"/>
  </si>
  <si>
    <t>①有形固定資産減価償却率について
　有形固定資産減価償却率は60％を上回り年々増加しており、施設更新の必要性が増してきている。
③管路更新率について
　管路更新率は低い数値となっているが、今後、法定耐用年数をむかえる管路の更新を計画的に行う必要がある。
　施設の老朽化が進み修繕費用が増加傾向にある。経年劣化による故障により水道供給に支障をきたさないよう、計画的に修繕を実施することで、費用の平準化を図る必要がある。</t>
    <rPh sb="29" eb="31">
      <t>ユウケイ</t>
    </rPh>
    <rPh sb="31" eb="33">
      <t>コテイ</t>
    </rPh>
    <rPh sb="33" eb="35">
      <t>シサン</t>
    </rPh>
    <rPh sb="65" eb="67">
      <t>カンロ</t>
    </rPh>
    <rPh sb="67" eb="69">
      <t>コウシン</t>
    </rPh>
    <rPh sb="69" eb="70">
      <t>リツ</t>
    </rPh>
    <rPh sb="154" eb="156">
      <t>ゾウカ</t>
    </rPh>
    <rPh sb="156" eb="158">
      <t>ケイコウ</t>
    </rPh>
    <rPh sb="190" eb="193">
      <t>ケイカクテキ</t>
    </rPh>
    <rPh sb="194" eb="196">
      <t>シュウゼン</t>
    </rPh>
    <rPh sb="197" eb="199">
      <t>ジッシ</t>
    </rPh>
    <rPh sb="205" eb="207">
      <t>ヒヨウヘイジュンカハカヒツヨウ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</si>
</sst>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shrinkToFit="1"/>
      <protection locked="0"/>
    </xf>
    <xf numFmtId="0" fontId="13" fillId="0" borderId="0" xfId="0" applyFont="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0.41</c:v>
                </c:pt>
                <c:pt idx="1">
                  <c:v>0</c:v>
                </c:pt>
                <c:pt idx="2">
                  <c:v>0</c:v>
                </c:pt>
                <c:pt idx="3">
                  <c:v>0</c:v>
                </c:pt>
                <c:pt idx="4">
                  <c:v>0</c:v>
                </c:pt>
              </c:numCache>
            </c:numRef>
          </c:val>
          <c:extLst>
            <c:ext xmlns:c16="http://schemas.microsoft.com/office/drawing/2014/chart" uri="{C3380CC4-5D6E-409C-BE32-E72D297353CC}">
              <c16:uniqueId val="{00000000-75F2-4E16-A3DC-C30C77EB08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75F2-4E16-A3DC-C30C77EB08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41.03</c:v>
                </c:pt>
                <c:pt idx="1">
                  <c:v>44.16</c:v>
                </c:pt>
                <c:pt idx="2">
                  <c:v>42.67</c:v>
                </c:pt>
                <c:pt idx="3">
                  <c:v>38.35</c:v>
                </c:pt>
                <c:pt idx="4">
                  <c:v>40.090000000000003</c:v>
                </c:pt>
              </c:numCache>
            </c:numRef>
          </c:val>
          <c:extLst>
            <c:ext xmlns:c16="http://schemas.microsoft.com/office/drawing/2014/chart" uri="{C3380CC4-5D6E-409C-BE32-E72D297353CC}">
              <c16:uniqueId val="{00000000-8821-46A7-AB4E-5D94ADD989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821-46A7-AB4E-5D94ADD989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55.22</c:v>
                </c:pt>
                <c:pt idx="1">
                  <c:v>53.44</c:v>
                </c:pt>
                <c:pt idx="2">
                  <c:v>53.07</c:v>
                </c:pt>
                <c:pt idx="3">
                  <c:v>50.3</c:v>
                </c:pt>
                <c:pt idx="4">
                  <c:v>50.04</c:v>
                </c:pt>
              </c:numCache>
            </c:numRef>
          </c:val>
          <c:extLst>
            <c:ext xmlns:c16="http://schemas.microsoft.com/office/drawing/2014/chart" uri="{C3380CC4-5D6E-409C-BE32-E72D297353CC}">
              <c16:uniqueId val="{00000000-0452-47DD-BB33-49004D584B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452-47DD-BB33-49004D584B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114.57</c:v>
                </c:pt>
                <c:pt idx="1">
                  <c:v>117.57</c:v>
                </c:pt>
                <c:pt idx="2">
                  <c:v>115.55</c:v>
                </c:pt>
                <c:pt idx="3">
                  <c:v>106.43</c:v>
                </c:pt>
                <c:pt idx="4">
                  <c:v>109.02</c:v>
                </c:pt>
              </c:numCache>
            </c:numRef>
          </c:val>
          <c:extLst>
            <c:ext xmlns:c16="http://schemas.microsoft.com/office/drawing/2014/chart" uri="{C3380CC4-5D6E-409C-BE32-E72D297353CC}">
              <c16:uniqueId val="{00000000-2B1E-42FF-82CD-73A5536299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2B1E-42FF-82CD-73A5536299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56.87</c:v>
                </c:pt>
                <c:pt idx="1">
                  <c:v>58.51</c:v>
                </c:pt>
                <c:pt idx="2">
                  <c:v>59.97</c:v>
                </c:pt>
                <c:pt idx="3">
                  <c:v>61.21</c:v>
                </c:pt>
                <c:pt idx="4">
                  <c:v>62.44</c:v>
                </c:pt>
              </c:numCache>
            </c:numRef>
          </c:val>
          <c:extLst>
            <c:ext xmlns:c16="http://schemas.microsoft.com/office/drawing/2014/chart" uri="{C3380CC4-5D6E-409C-BE32-E72D297353CC}">
              <c16:uniqueId val="{00000000-1B0C-4439-9175-54136024C0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1B0C-4439-9175-54136024C0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16-4AA3-B03A-A87416D80C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CB16-4AA3-B03A-A87416D80C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4-43B9-9C66-9573FB026F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544-43B9-9C66-9573FB026F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380.75</c:v>
                </c:pt>
                <c:pt idx="1">
                  <c:v>391.27</c:v>
                </c:pt>
                <c:pt idx="2">
                  <c:v>383.96</c:v>
                </c:pt>
                <c:pt idx="3">
                  <c:v>334.91</c:v>
                </c:pt>
                <c:pt idx="4">
                  <c:v>458.04</c:v>
                </c:pt>
              </c:numCache>
            </c:numRef>
          </c:val>
          <c:extLst>
            <c:ext xmlns:c16="http://schemas.microsoft.com/office/drawing/2014/chart" uri="{C3380CC4-5D6E-409C-BE32-E72D297353CC}">
              <c16:uniqueId val="{00000000-65B7-41DF-AF51-A383785058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65B7-41DF-AF51-A383785058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227.05</c:v>
                </c:pt>
                <c:pt idx="1">
                  <c:v>184</c:v>
                </c:pt>
                <c:pt idx="2">
                  <c:v>155.16</c:v>
                </c:pt>
                <c:pt idx="3">
                  <c:v>140</c:v>
                </c:pt>
                <c:pt idx="4">
                  <c:v>101.39</c:v>
                </c:pt>
              </c:numCache>
            </c:numRef>
          </c:val>
          <c:extLst>
            <c:ext xmlns:c16="http://schemas.microsoft.com/office/drawing/2014/chart" uri="{C3380CC4-5D6E-409C-BE32-E72D297353CC}">
              <c16:uniqueId val="{00000000-4C8C-477B-B725-BDD22ABB98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C8C-477B-B725-BDD22ABB98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113.54</c:v>
                </c:pt>
                <c:pt idx="1">
                  <c:v>117.73</c:v>
                </c:pt>
                <c:pt idx="2">
                  <c:v>116.11</c:v>
                </c:pt>
                <c:pt idx="3">
                  <c:v>104.96</c:v>
                </c:pt>
                <c:pt idx="4">
                  <c:v>108.73</c:v>
                </c:pt>
              </c:numCache>
            </c:numRef>
          </c:val>
          <c:extLst>
            <c:ext xmlns:c16="http://schemas.microsoft.com/office/drawing/2014/chart" uri="{C3380CC4-5D6E-409C-BE32-E72D297353CC}">
              <c16:uniqueId val="{00000000-9361-4D9E-A9A3-7ECE2A8FCB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9361-4D9E-A9A3-7ECE2A8FCB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145.41</c:v>
                </c:pt>
                <c:pt idx="1">
                  <c:v>139</c:v>
                </c:pt>
                <c:pt idx="2">
                  <c:v>141.86000000000001</c:v>
                </c:pt>
                <c:pt idx="3">
                  <c:v>161.09</c:v>
                </c:pt>
                <c:pt idx="4">
                  <c:v>154.57</c:v>
                </c:pt>
              </c:numCache>
            </c:numRef>
          </c:val>
          <c:extLst>
            <c:ext xmlns:c16="http://schemas.microsoft.com/office/drawing/2014/chart" uri="{C3380CC4-5D6E-409C-BE32-E72D297353CC}">
              <c16:uniqueId val="{00000000-9742-426C-A08B-C1A4987231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9742-426C-A08B-C1A4987231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8" sqref="B8:H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湯沢町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8002</v>
      </c>
      <c r="AM8" s="45"/>
      <c r="AN8" s="45"/>
      <c r="AO8" s="45"/>
      <c r="AP8" s="45"/>
      <c r="AQ8" s="45"/>
      <c r="AR8" s="45"/>
      <c r="AS8" s="45"/>
      <c r="AT8" s="46">
        <f>データ!$S$6</f>
        <v>357.29</v>
      </c>
      <c r="AU8" s="47"/>
      <c r="AV8" s="47"/>
      <c r="AW8" s="47"/>
      <c r="AX8" s="47"/>
      <c r="AY8" s="47"/>
      <c r="AZ8" s="47"/>
      <c r="BA8" s="47"/>
      <c r="BB8" s="48">
        <f>データ!$T$6</f>
        <v>22.4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92</v>
      </c>
      <c r="J10" s="47"/>
      <c r="K10" s="47"/>
      <c r="L10" s="47"/>
      <c r="M10" s="47"/>
      <c r="N10" s="47"/>
      <c r="O10" s="81"/>
      <c r="P10" s="48">
        <f>データ!$P$6</f>
        <v>89.52</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7126</v>
      </c>
      <c r="AM10" s="45"/>
      <c r="AN10" s="45"/>
      <c r="AO10" s="45"/>
      <c r="AP10" s="45"/>
      <c r="AQ10" s="45"/>
      <c r="AR10" s="45"/>
      <c r="AS10" s="45"/>
      <c r="AT10" s="46">
        <f>データ!$V$6</f>
        <v>10.57</v>
      </c>
      <c r="AU10" s="47"/>
      <c r="AV10" s="47"/>
      <c r="AW10" s="47"/>
      <c r="AX10" s="47"/>
      <c r="AY10" s="47"/>
      <c r="AZ10" s="47"/>
      <c r="BA10" s="47"/>
      <c r="BB10" s="48">
        <f>データ!$W$6</f>
        <v>674.17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ViqgKc25IdWO4wRdySrwLsnDj8GGXKhjcikQq4wuhoPAg/7EFAr7AGGeQu/QP4M/KkiHyv8G4ug+VmKRUpAsA==" saltValue="DRvX54dIoN7VPB2IW6B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154610</v>
      </c>
      <c r="D6" s="20">
        <f t="shared" si="3"/>
        <v>46</v>
      </c>
      <c r="E6" s="20">
        <f t="shared" si="3"/>
        <v>1</v>
      </c>
      <c r="F6" s="20">
        <f t="shared" si="3"/>
        <v>0</v>
      </c>
      <c r="G6" s="20">
        <f t="shared" si="3"/>
        <v>1</v>
      </c>
      <c r="H6" s="20" t="str">
        <f t="shared" si="3"/>
        <v>新潟県　湯沢町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v>
      </c>
      <c r="P6" s="21">
        <f t="shared" si="3"/>
        <v>89.52</v>
      </c>
      <c r="Q6" s="21">
        <f t="shared" si="3"/>
        <v>2640</v>
      </c>
      <c r="R6" s="21">
        <f t="shared" si="3"/>
        <v>8002</v>
      </c>
      <c r="S6" s="21">
        <f t="shared" si="3"/>
        <v>357.29</v>
      </c>
      <c r="T6" s="21">
        <f t="shared" si="3"/>
        <v>22.4</v>
      </c>
      <c r="U6" s="21">
        <f t="shared" si="3"/>
        <v>7126</v>
      </c>
      <c r="V6" s="21">
        <f t="shared" si="3"/>
        <v>10.57</v>
      </c>
      <c r="W6" s="21">
        <f t="shared" si="3"/>
        <v>674.17</v>
      </c>
      <c r="X6" s="22">
        <f>IF(X7="",NA(),X7)</f>
        <v>114.57</v>
      </c>
      <c r="Y6" s="22">
        <f t="shared" ref="Y6:AG6" si="4">IF(Y7="",NA(),Y7)</f>
        <v>117.57</v>
      </c>
      <c r="Z6" s="22">
        <f t="shared" si="4"/>
        <v>115.55</v>
      </c>
      <c r="AA6" s="22">
        <f t="shared" si="4"/>
        <v>106.43</v>
      </c>
      <c r="AB6" s="22">
        <f t="shared" si="4"/>
        <v>109.02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380.75</v>
      </c>
      <c r="AU6" s="22">
        <f t="shared" ref="AU6:BC6" si="6">IF(AU7="",NA(),AU7)</f>
        <v>391.27</v>
      </c>
      <c r="AV6" s="22">
        <f t="shared" si="6"/>
        <v>383.96</v>
      </c>
      <c r="AW6" s="22">
        <f t="shared" si="6"/>
        <v>334.91</v>
      </c>
      <c r="AX6" s="22">
        <f t="shared" si="6"/>
        <v>458.04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227.05</v>
      </c>
      <c r="BF6" s="22">
        <f t="shared" ref="BF6:BN6" si="7">IF(BF7="",NA(),BF7)</f>
        <v>184</v>
      </c>
      <c r="BG6" s="22">
        <f t="shared" si="7"/>
        <v>155.16</v>
      </c>
      <c r="BH6" s="22">
        <f t="shared" si="7"/>
        <v>140</v>
      </c>
      <c r="BI6" s="22">
        <f t="shared" si="7"/>
        <v>101.39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113.54</v>
      </c>
      <c r="BQ6" s="22">
        <f t="shared" ref="BQ6:BY6" si="8">IF(BQ7="",NA(),BQ7)</f>
        <v>117.73</v>
      </c>
      <c r="BR6" s="22">
        <f t="shared" si="8"/>
        <v>116.11</v>
      </c>
      <c r="BS6" s="22">
        <f t="shared" si="8"/>
        <v>104.96</v>
      </c>
      <c r="BT6" s="22">
        <f t="shared" si="8"/>
        <v>108.73</v>
      </c>
      <c r="BU6" s="22">
        <f t="shared" si="8"/>
        <v>87.51</v>
      </c>
      <c r="BV6" s="22">
        <f t="shared" si="8"/>
        <v>84.77</v>
      </c>
      <c r="BW6" s="22">
        <f t="shared" si="8"/>
        <v>87.11</v>
      </c>
      <c r="BX6" s="22">
        <f t="shared" si="8"/>
        <v>82.78</v>
      </c>
      <c r="BY6" s="22">
        <f t="shared" si="8"/>
        <v>84.82</v>
      </c>
      <c r="BZ6" s="21" t="str">
        <f>IF(BZ7="","",IF(BZ7="-","【-】","【"&amp;SUBSTITUTE(TEXT(BZ7,"#,##0.00"),"-","△")&amp;"】"))</f>
        <v>【102.35】</v>
      </c>
      <c r="CA6" s="22">
        <f>IF(CA7="",NA(),CA7)</f>
        <v>145.41</v>
      </c>
      <c r="CB6" s="22">
        <f t="shared" ref="CB6:CJ6" si="9">IF(CB7="",NA(),CB7)</f>
        <v>139</v>
      </c>
      <c r="CC6" s="22">
        <f t="shared" si="9"/>
        <v>141.86000000000001</v>
      </c>
      <c r="CD6" s="22">
        <f t="shared" si="9"/>
        <v>161.09</v>
      </c>
      <c r="CE6" s="22">
        <f t="shared" si="9"/>
        <v>154.57</v>
      </c>
      <c r="CF6" s="22">
        <f t="shared" si="9"/>
        <v>218.42</v>
      </c>
      <c r="CG6" s="22">
        <f t="shared" si="9"/>
        <v>227.27</v>
      </c>
      <c r="CH6" s="22">
        <f t="shared" si="9"/>
        <v>223.98</v>
      </c>
      <c r="CI6" s="22">
        <f t="shared" si="9"/>
        <v>225.09</v>
      </c>
      <c r="CJ6" s="22">
        <f t="shared" si="9"/>
        <v>224.82</v>
      </c>
      <c r="CK6" s="21" t="str">
        <f>IF(CK7="","",IF(CK7="-","【-】","【"&amp;SUBSTITUTE(TEXT(CK7,"#,##0.00"),"-","△")&amp;"】"))</f>
        <v>【167.74】</v>
      </c>
      <c r="CL6" s="22">
        <f>IF(CL7="",NA(),CL7)</f>
        <v>41.03</v>
      </c>
      <c r="CM6" s="22">
        <f t="shared" ref="CM6:CU6" si="10">IF(CM7="",NA(),CM7)</f>
        <v>44.16</v>
      </c>
      <c r="CN6" s="22">
        <f t="shared" si="10"/>
        <v>42.67</v>
      </c>
      <c r="CO6" s="22">
        <f t="shared" si="10"/>
        <v>38.35</v>
      </c>
      <c r="CP6" s="22">
        <f t="shared" si="10"/>
        <v>40.090000000000003</v>
      </c>
      <c r="CQ6" s="22">
        <f t="shared" si="10"/>
        <v>50.24</v>
      </c>
      <c r="CR6" s="22">
        <f t="shared" si="10"/>
        <v>50.29</v>
      </c>
      <c r="CS6" s="22">
        <f t="shared" si="10"/>
        <v>49.64</v>
      </c>
      <c r="CT6" s="22">
        <f t="shared" si="10"/>
        <v>49.38</v>
      </c>
      <c r="CU6" s="22">
        <f t="shared" si="10"/>
        <v>50.09</v>
      </c>
      <c r="CV6" s="21" t="str">
        <f>IF(CV7="","",IF(CV7="-","【-】","【"&amp;SUBSTITUTE(TEXT(CV7,"#,##0.00"),"-","△")&amp;"】"))</f>
        <v>【60.29】</v>
      </c>
      <c r="CW6" s="22">
        <f>IF(CW7="",NA(),CW7)</f>
        <v>55.22</v>
      </c>
      <c r="CX6" s="22">
        <f t="shared" ref="CX6:DF6" si="11">IF(CX7="",NA(),CX7)</f>
        <v>53.44</v>
      </c>
      <c r="CY6" s="22">
        <f t="shared" si="11"/>
        <v>53.07</v>
      </c>
      <c r="CZ6" s="22">
        <f t="shared" si="11"/>
        <v>50.3</v>
      </c>
      <c r="DA6" s="22">
        <f t="shared" si="11"/>
        <v>50.04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56.87</v>
      </c>
      <c r="DI6" s="22">
        <f t="shared" ref="DI6:DQ6" si="12">IF(DI7="",NA(),DI7)</f>
        <v>58.51</v>
      </c>
      <c r="DJ6" s="22">
        <f t="shared" si="12"/>
        <v>59.97</v>
      </c>
      <c r="DK6" s="22">
        <f t="shared" si="12"/>
        <v>61.21</v>
      </c>
      <c r="DL6" s="22">
        <f t="shared" si="12"/>
        <v>62.44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0.41</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154610</v>
      </c>
      <c r="D7" s="24">
        <v>46</v>
      </c>
      <c r="E7" s="24">
        <v>1</v>
      </c>
      <c r="F7" s="24">
        <v>0</v>
      </c>
      <c r="G7" s="24">
        <v>1</v>
      </c>
      <c r="H7" s="24" t="s">
        <v>93</v>
      </c>
      <c r="I7" s="24" t="s">
        <v>94</v>
      </c>
      <c r="J7" s="24" t="s">
        <v>95</v>
      </c>
      <c r="K7" s="24" t="s">
        <v>96</v>
      </c>
      <c r="L7" s="24" t="s">
        <v>97</v>
      </c>
      <c r="M7" s="24" t="s">
        <v>98</v>
      </c>
      <c r="N7" s="25" t="s">
        <v>99</v>
      </c>
      <c r="O7" s="25">
        <v>92</v>
      </c>
      <c r="P7" s="25">
        <v>89.52</v>
      </c>
      <c r="Q7" s="25">
        <v>2640</v>
      </c>
      <c r="R7" s="25">
        <v>8002</v>
      </c>
      <c r="S7" s="25">
        <v>357.29</v>
      </c>
      <c r="T7" s="25">
        <v>22.4</v>
      </c>
      <c r="U7" s="25">
        <v>7126</v>
      </c>
      <c r="V7" s="25">
        <v>10.57</v>
      </c>
      <c r="W7" s="25">
        <v>674.17</v>
      </c>
      <c r="X7" s="25">
        <v>114.57</v>
      </c>
      <c r="Y7" s="25">
        <v>117.57</v>
      </c>
      <c r="Z7" s="25">
        <v>115.55</v>
      </c>
      <c r="AA7" s="25">
        <v>106.43</v>
      </c>
      <c r="AB7" s="25">
        <v>109.02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380.75</v>
      </c>
      <c r="AU7" s="25">
        <v>391.27</v>
      </c>
      <c r="AV7" s="25">
        <v>383.96</v>
      </c>
      <c r="AW7" s="25">
        <v>334.91</v>
      </c>
      <c r="AX7" s="25">
        <v>458.04</v>
      </c>
      <c r="AY7" s="25">
        <v>293.23</v>
      </c>
      <c r="AZ7" s="25">
        <v>300.14</v>
      </c>
      <c r="BA7" s="25">
        <v>301.04000000000002</v>
      </c>
      <c r="BB7" s="25">
        <v>305.08</v>
      </c>
      <c r="BC7" s="25">
        <v>305.33999999999997</v>
      </c>
      <c r="BD7" s="25">
        <v>261.51</v>
      </c>
      <c r="BE7" s="25">
        <v>227.05</v>
      </c>
      <c r="BF7" s="25">
        <v>184</v>
      </c>
      <c r="BG7" s="25">
        <v>155.16</v>
      </c>
      <c r="BH7" s="25">
        <v>140</v>
      </c>
      <c r="BI7" s="25">
        <v>101.39</v>
      </c>
      <c r="BJ7" s="25">
        <v>542.29999999999995</v>
      </c>
      <c r="BK7" s="25">
        <v>566.65</v>
      </c>
      <c r="BL7" s="25">
        <v>551.62</v>
      </c>
      <c r="BM7" s="25">
        <v>585.59</v>
      </c>
      <c r="BN7" s="25">
        <v>561.34</v>
      </c>
      <c r="BO7" s="25">
        <v>265.16000000000003</v>
      </c>
      <c r="BP7" s="25">
        <v>113.54</v>
      </c>
      <c r="BQ7" s="25">
        <v>117.73</v>
      </c>
      <c r="BR7" s="25">
        <v>116.11</v>
      </c>
      <c r="BS7" s="25">
        <v>104.96</v>
      </c>
      <c r="BT7" s="25">
        <v>108.73</v>
      </c>
      <c r="BU7" s="25">
        <v>87.51</v>
      </c>
      <c r="BV7" s="25">
        <v>84.77</v>
      </c>
      <c r="BW7" s="25">
        <v>87.11</v>
      </c>
      <c r="BX7" s="25">
        <v>82.78</v>
      </c>
      <c r="BY7" s="25">
        <v>84.82</v>
      </c>
      <c r="BZ7" s="25">
        <v>102.35</v>
      </c>
      <c r="CA7" s="25">
        <v>145.41</v>
      </c>
      <c r="CB7" s="25">
        <v>139</v>
      </c>
      <c r="CC7" s="25">
        <v>141.86000000000001</v>
      </c>
      <c r="CD7" s="25">
        <v>161.09</v>
      </c>
      <c r="CE7" s="25">
        <v>154.57</v>
      </c>
      <c r="CF7" s="25">
        <v>218.42</v>
      </c>
      <c r="CG7" s="25">
        <v>227.27</v>
      </c>
      <c r="CH7" s="25">
        <v>223.98</v>
      </c>
      <c r="CI7" s="25">
        <v>225.09</v>
      </c>
      <c r="CJ7" s="25">
        <v>224.82</v>
      </c>
      <c r="CK7" s="25">
        <v>167.74</v>
      </c>
      <c r="CL7" s="25">
        <v>41.03</v>
      </c>
      <c r="CM7" s="25">
        <v>44.16</v>
      </c>
      <c r="CN7" s="25">
        <v>42.67</v>
      </c>
      <c r="CO7" s="25">
        <v>38.35</v>
      </c>
      <c r="CP7" s="25">
        <v>40.090000000000003</v>
      </c>
      <c r="CQ7" s="25">
        <v>50.24</v>
      </c>
      <c r="CR7" s="25">
        <v>50.29</v>
      </c>
      <c r="CS7" s="25">
        <v>49.64</v>
      </c>
      <c r="CT7" s="25">
        <v>49.38</v>
      </c>
      <c r="CU7" s="25">
        <v>50.09</v>
      </c>
      <c r="CV7" s="25">
        <v>60.29</v>
      </c>
      <c r="CW7" s="25">
        <v>55.22</v>
      </c>
      <c r="CX7" s="25">
        <v>53.44</v>
      </c>
      <c r="CY7" s="25">
        <v>53.07</v>
      </c>
      <c r="CZ7" s="25">
        <v>50.3</v>
      </c>
      <c r="DA7" s="25">
        <v>50.04</v>
      </c>
      <c r="DB7" s="25">
        <v>78.650000000000006</v>
      </c>
      <c r="DC7" s="25">
        <v>77.73</v>
      </c>
      <c r="DD7" s="25">
        <v>78.09</v>
      </c>
      <c r="DE7" s="25">
        <v>78.010000000000005</v>
      </c>
      <c r="DF7" s="25">
        <v>77.599999999999994</v>
      </c>
      <c r="DG7" s="25">
        <v>90.12</v>
      </c>
      <c r="DH7" s="25">
        <v>56.87</v>
      </c>
      <c r="DI7" s="25">
        <v>58.51</v>
      </c>
      <c r="DJ7" s="25">
        <v>59.97</v>
      </c>
      <c r="DK7" s="25">
        <v>61.21</v>
      </c>
      <c r="DL7" s="25">
        <v>62.44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0.41</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周子</cp:lastModifiedBy>
  <cp:lastPrinted>2023-01-23T02:22:18Z</cp:lastPrinted>
  <dcterms:created xsi:type="dcterms:W3CDTF">2022-12-01T00:57:19Z</dcterms:created>
  <dcterms:modified xsi:type="dcterms:W3CDTF">2023-01-23T05:30:20Z</dcterms:modified>
  <cp:category/>
</cp:coreProperties>
</file>