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C:\Users\o-hanako\Desktop\R4.1.11Fwd 【124〆】公営企業に係る経営比較分析表(令和２年度)の分析等について\提出(下水道分)\"/>
    </mc:Choice>
  </mc:AlternateContent>
  <xr:revisionPtr revIDLastSave="0" documentId="13_ncr:1_{DC7E9DF9-7E99-441C-9F17-9B4A0CDC8B3A}" xr6:coauthVersionLast="36" xr6:coauthVersionMax="36" xr10:uidLastSave="{00000000-0000-0000-0000-000000000000}"/>
  <workbookProtection workbookAlgorithmName="SHA-512" workbookHashValue="+hDklJO7LpdKI7GhJblgKHxCCHrrPaYIouu4ApcO+8n+BARORm5nz/yoPIj/mCi4xsXMAFDfGqzYzoAJNd8Fuw==" workbookSaltValue="irBnd9okAvQy80uNiFjIi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W10" i="4"/>
  <c r="I10" i="4"/>
  <c r="BB8" i="4"/>
  <c r="AL8" i="4"/>
  <c r="P8" i="4"/>
</calcChain>
</file>

<file path=xl/sharedStrings.xml><?xml version="1.0" encoding="utf-8"?>
<sst xmlns="http://schemas.openxmlformats.org/spreadsheetml/2006/main" count="236" uniqueCount="122">
  <si>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</si>
  <si>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</si>
  <si>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</si>
  <si>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</si>
  <si>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</si>
  <si>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</si>
  <si>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</si>
  <si>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</si>
  <si>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</si>
  <si>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</si>
  <si>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</si>
  <si>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</si>
  <si>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</si>
  <si>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</si>
  <si>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</si>
  <si>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</si>
  <si>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</si>
  <si>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</si>
  <si>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</si>
  <si>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</si>
  <si>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</si>
  <si>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</si>
  <si>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</si>
  <si>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</si>
  <si>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</si>
  <si>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</si>
  <si>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</si>
  <si>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</si>
  <si>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</si>
  <si>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</si>
  <si>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</si>
  <si>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</si>
  <si>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</si>
  <si>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</si>
  <si>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</si>
  <si>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</si>
  <si>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</si>
  <si>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</si>
  <si>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</si>
  <si>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</si>
  <si>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</si>
  <si>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</si>
  <si>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</si>
  <si>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</si>
  <si>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</si>
  <si>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</si>
  <si>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</si>
  <si>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</si>
  <si>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</si>
  <si>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</si>
  <si>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</si>
  <si>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</si>
  <si>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</si>
  <si>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</si>
  <si>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</si>
  <si>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</si>
  <si>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</si>
  <si>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</si>
  <si>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</si>
  <si>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</si>
  <si>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</si>
  <si>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</si>
  <si>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</si>
  <si>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</si>
  <si>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</si>
  <si>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</si>
  <si>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</si>
  <si>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</si>
  <si>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</si>
  <si>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</si>
  <si>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</si>
  <si>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</si>
  <si>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</si>
  <si>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</si>
  <si>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</si>
  <si>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</si>
  <si>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</si>
  <si>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</si>
  <si>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</si>
  <si>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</si>
  <si>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</si>
  <si>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</si>
  <si>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</si>
  <si>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</si>
  <si>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</si>
  <si>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</si>
  <si>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</si>
  <si>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</si>
  <si>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</si>
  <si>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</si>
  <si>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</si>
  <si>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</si>
  <si>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</si>
  <si>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</si>
  <si>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</si>
  <si>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</si>
  <si>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</si>
  <si>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</si>
  <si>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</si>
  <si>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湯沢町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</si>
  <si>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</si>
  <si>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</si>
  <si>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</si>
  <si>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</si>
  <si>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</si>
  <si>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</si>
  <si>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</si>
  <si>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</si>
  <si>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</si>
  <si>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</si>
  <si>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</si>
  <si>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</si>
  <si>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</si>
  <si>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</si>
  <si>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</si>
  <si>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</si>
  <si>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</si>
  <si>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</si>
  <si>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</si>
  <si>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処理施設に関しては、長寿命化計画を策定し、それに基づいて施設の更新・管理をしていました。平成３０年度に新たにストックマネジメント計画が策定され、この計画に基づいて施設の改築・更新を行っています。
　汚水管渠に関しては、法定耐用年数を超える管渠はありませんが、ストックマネジメント計画に基づき令和元年度から毎年一定区間の点検・調査を継続して行い、優先順位をつけて更新計画を立て適切な管理をしていきます。また、毎年区域ごとに管渠の清掃を行っており、適切な管理ができていると考えます。</t>
    <rPh sb="1" eb="3">
      <t>ショリ</t>
    </rPh>
    <rPh sb="3" eb="5">
      <t>シセツ</t>
    </rPh>
    <rPh sb="6" eb="7">
      <t>カン</t>
    </rPh>
    <rPh sb="11" eb="17">
      <t>チョウジュミョウカケイカク</t>
    </rPh>
    <rPh sb="18" eb="20">
      <t>サクテイ</t>
    </rPh>
    <rPh sb="25" eb="26">
      <t>モト</t>
    </rPh>
    <rPh sb="29" eb="31">
      <t>シセツ</t>
    </rPh>
    <rPh sb="32" eb="34">
      <t>コウシン</t>
    </rPh>
    <rPh sb="35" eb="37">
      <t>カンリ</t>
    </rPh>
    <rPh sb="45" eb="47">
      <t>ヘイセイ</t>
    </rPh>
    <rPh sb="49" eb="51">
      <t>ネンド</t>
    </rPh>
    <rPh sb="52" eb="53">
      <t>アラ</t>
    </rPh>
    <rPh sb="65" eb="67">
      <t>ケイカク</t>
    </rPh>
    <rPh sb="68" eb="70">
      <t>サクテイ</t>
    </rPh>
    <rPh sb="75" eb="77">
      <t>ケイカク</t>
    </rPh>
    <rPh sb="78" eb="79">
      <t>モト</t>
    </rPh>
    <rPh sb="82" eb="84">
      <t>シセツ</t>
    </rPh>
    <rPh sb="85" eb="87">
      <t>カイチク</t>
    </rPh>
    <rPh sb="88" eb="90">
      <t>コウシン</t>
    </rPh>
    <rPh sb="91" eb="92">
      <t>オコナ</t>
    </rPh>
    <rPh sb="100" eb="102">
      <t>オスイ</t>
    </rPh>
    <rPh sb="102" eb="104">
      <t>カンキョ</t>
    </rPh>
    <rPh sb="105" eb="106">
      <t>カン</t>
    </rPh>
    <rPh sb="110" eb="112">
      <t>ホウテイ</t>
    </rPh>
    <rPh sb="112" eb="116">
      <t>タイヨウネンスウ</t>
    </rPh>
    <rPh sb="117" eb="118">
      <t>コ</t>
    </rPh>
    <rPh sb="120" eb="122">
      <t>カンキョ</t>
    </rPh>
    <rPh sb="140" eb="142">
      <t>ケイカク</t>
    </rPh>
    <rPh sb="143" eb="144">
      <t>モト</t>
    </rPh>
    <rPh sb="146" eb="148">
      <t>レイワ</t>
    </rPh>
    <rPh sb="148" eb="149">
      <t>モト</t>
    </rPh>
    <rPh sb="149" eb="151">
      <t>ネンド</t>
    </rPh>
    <rPh sb="153" eb="155">
      <t>マイトシ</t>
    </rPh>
    <rPh sb="155" eb="157">
      <t>イッテイ</t>
    </rPh>
    <rPh sb="157" eb="159">
      <t>クカン</t>
    </rPh>
    <rPh sb="160" eb="162">
      <t>テンケン</t>
    </rPh>
    <rPh sb="163" eb="165">
      <t>チョウサ</t>
    </rPh>
    <rPh sb="166" eb="168">
      <t>ケイゾク</t>
    </rPh>
    <rPh sb="170" eb="171">
      <t>オコナ</t>
    </rPh>
    <rPh sb="173" eb="177">
      <t>ユウセンジュンイ</t>
    </rPh>
    <rPh sb="181" eb="183">
      <t>コウシン</t>
    </rPh>
    <rPh sb="183" eb="185">
      <t>ケイカク</t>
    </rPh>
    <rPh sb="186" eb="187">
      <t>タ</t>
    </rPh>
    <rPh sb="188" eb="190">
      <t>テキセツ</t>
    </rPh>
    <rPh sb="191" eb="193">
      <t>カンリ</t>
    </rPh>
    <rPh sb="204" eb="206">
      <t>マイトシ</t>
    </rPh>
    <rPh sb="206" eb="208">
      <t>クイキ</t>
    </rPh>
    <rPh sb="211" eb="213">
      <t>カンキョ</t>
    </rPh>
    <rPh sb="214" eb="216">
      <t>セイソウ</t>
    </rPh>
    <rPh sb="217" eb="218">
      <t>オコナ</t>
    </rPh>
    <rPh sb="223" eb="225">
      <t>テキセツ</t>
    </rPh>
    <rPh sb="226" eb="228">
      <t>カンリ</t>
    </rPh>
    <rPh sb="235" eb="236">
      <t>カンガ</t>
    </rPh>
    <phoneticPr fontId="4"/>
  </si>
  <si>
    <t>　供用開始から３２年が経過し、処理場や管渠の老朽化に対応する必要性が増してきています。
　ストックマネジメント計画に基づいて適切な処理場の改築更新を行い、施設の健全度を維持しながら、維持管理費用の節減をしていく必要があると考えます。
　使用料収入が減少しているため、賄うべき費用を繰入金で充てている状況です。状況の改善と財源確保のため、下水道接続の勧奨による接続率向上、並びに使用料徴収率の向上や適正な使用料の設定を目指すなど、経営改善に努めていく必要があると考えます。
　また、経営戦略の見直しを行い、長期的な視点で事業効率の改善に努めていかなければならないと考えます。</t>
    <rPh sb="1" eb="3">
      <t>キョウヨウ</t>
    </rPh>
    <rPh sb="3" eb="5">
      <t>カイシ</t>
    </rPh>
    <rPh sb="9" eb="10">
      <t>ネン</t>
    </rPh>
    <rPh sb="11" eb="13">
      <t>ケイカ</t>
    </rPh>
    <rPh sb="15" eb="18">
      <t>ショリジョウ</t>
    </rPh>
    <rPh sb="19" eb="21">
      <t>カンキョ</t>
    </rPh>
    <rPh sb="22" eb="25">
      <t>ロウキュウカ</t>
    </rPh>
    <rPh sb="26" eb="28">
      <t>タイオウ</t>
    </rPh>
    <rPh sb="30" eb="33">
      <t>ヒツヨウセイ</t>
    </rPh>
    <rPh sb="34" eb="35">
      <t>マ</t>
    </rPh>
    <rPh sb="55" eb="57">
      <t>ケイカク</t>
    </rPh>
    <rPh sb="58" eb="59">
      <t>モト</t>
    </rPh>
    <rPh sb="62" eb="64">
      <t>テキセツ</t>
    </rPh>
    <rPh sb="65" eb="68">
      <t>ショリジョウ</t>
    </rPh>
    <rPh sb="69" eb="73">
      <t>カイチクコウシン</t>
    </rPh>
    <rPh sb="74" eb="75">
      <t>オコナ</t>
    </rPh>
    <rPh sb="77" eb="79">
      <t>シセツ</t>
    </rPh>
    <rPh sb="80" eb="82">
      <t>ケンゼン</t>
    </rPh>
    <rPh sb="82" eb="83">
      <t>ド</t>
    </rPh>
    <rPh sb="84" eb="86">
      <t>イジ</t>
    </rPh>
    <rPh sb="91" eb="93">
      <t>イジ</t>
    </rPh>
    <rPh sb="93" eb="95">
      <t>カンリ</t>
    </rPh>
    <rPh sb="95" eb="97">
      <t>ヒヨウ</t>
    </rPh>
    <rPh sb="98" eb="100">
      <t>セツゲン</t>
    </rPh>
    <rPh sb="105" eb="107">
      <t>ヒツヨウ</t>
    </rPh>
    <rPh sb="111" eb="112">
      <t>カンガ</t>
    </rPh>
    <rPh sb="118" eb="123">
      <t>シヨウリョウシュウニュウ</t>
    </rPh>
    <rPh sb="124" eb="126">
      <t>ゲンショウ</t>
    </rPh>
    <rPh sb="133" eb="134">
      <t>マカナ</t>
    </rPh>
    <rPh sb="137" eb="139">
      <t>ヒヨウ</t>
    </rPh>
    <rPh sb="140" eb="143">
      <t>クリイレキン</t>
    </rPh>
    <rPh sb="144" eb="145">
      <t>ア</t>
    </rPh>
    <rPh sb="149" eb="151">
      <t>ジョウキョウ</t>
    </rPh>
    <rPh sb="154" eb="156">
      <t>ジョウキョウ</t>
    </rPh>
    <rPh sb="157" eb="159">
      <t>カイゼン</t>
    </rPh>
    <rPh sb="160" eb="162">
      <t>ザイゲン</t>
    </rPh>
    <rPh sb="162" eb="164">
      <t>カクホ</t>
    </rPh>
    <rPh sb="168" eb="171">
      <t>ゲスイドウ</t>
    </rPh>
    <rPh sb="171" eb="173">
      <t>セツゾク</t>
    </rPh>
    <rPh sb="174" eb="176">
      <t>カンショウ</t>
    </rPh>
    <rPh sb="179" eb="181">
      <t>セツゾク</t>
    </rPh>
    <rPh sb="181" eb="182">
      <t>リツ</t>
    </rPh>
    <rPh sb="182" eb="184">
      <t>コウジョウ</t>
    </rPh>
    <rPh sb="185" eb="186">
      <t>ナラ</t>
    </rPh>
    <rPh sb="188" eb="191">
      <t>シヨウリョウ</t>
    </rPh>
    <rPh sb="191" eb="194">
      <t>チョウシュウリツ</t>
    </rPh>
    <rPh sb="195" eb="197">
      <t>コウジョウ</t>
    </rPh>
    <rPh sb="198" eb="200">
      <t>テキセイ</t>
    </rPh>
    <rPh sb="201" eb="204">
      <t>シヨウリョウ</t>
    </rPh>
    <rPh sb="205" eb="207">
      <t>セッテイ</t>
    </rPh>
    <rPh sb="208" eb="210">
      <t>メザ</t>
    </rPh>
    <rPh sb="214" eb="216">
      <t>ケイエイ</t>
    </rPh>
    <rPh sb="216" eb="218">
      <t>カイゼン</t>
    </rPh>
    <rPh sb="219" eb="220">
      <t>ツト</t>
    </rPh>
    <rPh sb="224" eb="226">
      <t>ヒツヨウ</t>
    </rPh>
    <rPh sb="230" eb="231">
      <t>カンガ</t>
    </rPh>
    <rPh sb="240" eb="242">
      <t>ケイエイ</t>
    </rPh>
    <rPh sb="242" eb="244">
      <t>センリャク</t>
    </rPh>
    <rPh sb="245" eb="247">
      <t>ミナオ</t>
    </rPh>
    <rPh sb="249" eb="250">
      <t>オコナ</t>
    </rPh>
    <rPh sb="252" eb="255">
      <t>チョウキテキ</t>
    </rPh>
    <rPh sb="256" eb="258">
      <t>シテン</t>
    </rPh>
    <rPh sb="259" eb="261">
      <t>ジギョウ</t>
    </rPh>
    <rPh sb="261" eb="263">
      <t>コウリツ</t>
    </rPh>
    <rPh sb="264" eb="266">
      <t>カイゼン</t>
    </rPh>
    <rPh sb="267" eb="268">
      <t>ツト</t>
    </rPh>
    <rPh sb="281" eb="282">
      <t>カンガ</t>
    </rPh>
    <phoneticPr fontId="4"/>
  </si>
  <si>
    <t>①収益的収支比率について
　Ｒ２年度は、総収益のうち新型コロナウイルス感染症の影響等により使用料収入が減少しましたが、繰入金が増えたため、比率は前年度に比べて改善しています。引き続き総費用の抑制に努めなければならないと考えます。
④企業債残高対事業規模比率について
　類似団体の平均値より低くなっています。今後も施設・設備の改築更新に対する投資は計画的に継続していかなければなりません。投資の規模は適切であると考えます。
⑤経費回収率について
　Ｒ１年度と比較して、使用料収入が減少したため、低い数値となっています。今後も人口減少等による使用料の減少が見込まれることから、更なる汚水処理費の削減が必要と考えます。
⑥汚水処理原価について
　Ｒ１年度と比較して、新型コロナウイルス感染症の影響等により年間有収水量が減少し、汚水処理原価が上昇しました。今後も、有収水量の減少が見込まれることから、更なる維持管理費の削減と処理場施設・設備の更新の適正な管理が必要と考えます。
⑦施設利用率について
　Ｒ１年度と比較して、年間有収水量が減少し、低い数値となっています。類似団体平均値に対して低い数値となっていますが、湯沢町は観光地であり季節により処理量が大きく変動します。観光シーズン中に関しては処理能力に適した水量が処理されているため、施設規模は適切であると考えます。
⑧水洗化率について
　類似団体平均値と比べると低い数値となっています。引き続き下水道接続の勧奨を継続し、水洗化率向上への取組が必要であると考えます。</t>
    <rPh sb="1" eb="3">
      <t>シュウエキ</t>
    </rPh>
    <rPh sb="3" eb="4">
      <t>テキ</t>
    </rPh>
    <rPh sb="4" eb="6">
      <t>シュウシ</t>
    </rPh>
    <rPh sb="6" eb="8">
      <t>ヒリツ</t>
    </rPh>
    <rPh sb="16" eb="18">
      <t>ネンド</t>
    </rPh>
    <rPh sb="20" eb="23">
      <t>シヨウリョウ</t>
    </rPh>
    <rPh sb="23" eb="25">
      <t>シュウニュウ</t>
    </rPh>
    <rPh sb="26" eb="28">
      <t>ゲンショウ</t>
    </rPh>
    <rPh sb="34" eb="37">
      <t>クリイレキン</t>
    </rPh>
    <rPh sb="38" eb="39">
      <t>フ</t>
    </rPh>
    <rPh sb="44" eb="46">
      <t>ヒリツ</t>
    </rPh>
    <rPh sb="47" eb="50">
      <t>ゼンネンド</t>
    </rPh>
    <rPh sb="51" eb="52">
      <t>クラ</t>
    </rPh>
    <rPh sb="54" eb="56">
      <t>カイゼン</t>
    </rPh>
    <rPh sb="62" eb="63">
      <t>ヒ</t>
    </rPh>
    <rPh sb="64" eb="65">
      <t>ツヅ</t>
    </rPh>
    <rPh sb="66" eb="69">
      <t>ソウヒヨウ</t>
    </rPh>
    <rPh sb="70" eb="72">
      <t>ヨクセイ</t>
    </rPh>
    <rPh sb="73" eb="74">
      <t>ツト</t>
    </rPh>
    <rPh sb="84" eb="85">
      <t>カンガ</t>
    </rPh>
    <rPh sb="91" eb="94">
      <t>キギョウサイ</t>
    </rPh>
    <rPh sb="94" eb="96">
      <t>ザンダカ</t>
    </rPh>
    <rPh sb="96" eb="97">
      <t>タイ</t>
    </rPh>
    <rPh sb="97" eb="99">
      <t>ジギョウ</t>
    </rPh>
    <rPh sb="99" eb="101">
      <t>キボ</t>
    </rPh>
    <rPh sb="101" eb="103">
      <t>ヒリツ</t>
    </rPh>
    <rPh sb="109" eb="110">
      <t>ルイ</t>
    </rPh>
    <rPh sb="110" eb="111">
      <t>ニ</t>
    </rPh>
    <rPh sb="111" eb="113">
      <t>ダンタイ</t>
    </rPh>
    <rPh sb="114" eb="117">
      <t>ヘイキンチ</t>
    </rPh>
    <rPh sb="119" eb="120">
      <t>ヒク</t>
    </rPh>
    <rPh sb="128" eb="130">
      <t>コンゴ</t>
    </rPh>
    <rPh sb="131" eb="133">
      <t>シセツ</t>
    </rPh>
    <rPh sb="134" eb="136">
      <t>セツビ</t>
    </rPh>
    <rPh sb="137" eb="139">
      <t>カイチク</t>
    </rPh>
    <rPh sb="139" eb="141">
      <t>コウシン</t>
    </rPh>
    <rPh sb="142" eb="143">
      <t>タイ</t>
    </rPh>
    <rPh sb="145" eb="147">
      <t>トウシ</t>
    </rPh>
    <rPh sb="148" eb="151">
      <t>ケイカクテキ</t>
    </rPh>
    <rPh sb="152" eb="154">
      <t>ケイゾク</t>
    </rPh>
    <rPh sb="168" eb="170">
      <t>トウシ</t>
    </rPh>
    <rPh sb="171" eb="173">
      <t>キボ</t>
    </rPh>
    <rPh sb="174" eb="176">
      <t>テキセツ</t>
    </rPh>
    <rPh sb="180" eb="181">
      <t>カンガ</t>
    </rPh>
    <rPh sb="187" eb="189">
      <t>ケイヒ</t>
    </rPh>
    <rPh sb="189" eb="191">
      <t>カイシュウ</t>
    </rPh>
    <rPh sb="191" eb="192">
      <t>リツ</t>
    </rPh>
    <rPh sb="200" eb="202">
      <t>ネンド</t>
    </rPh>
    <rPh sb="203" eb="205">
      <t>ヒカク</t>
    </rPh>
    <rPh sb="208" eb="211">
      <t>シヨウリョウ</t>
    </rPh>
    <rPh sb="211" eb="213">
      <t>シュウニュウ</t>
    </rPh>
    <rPh sb="214" eb="216">
      <t>ゲンショウ</t>
    </rPh>
    <rPh sb="221" eb="222">
      <t>ヒク</t>
    </rPh>
    <rPh sb="223" eb="225">
      <t>スウチ</t>
    </rPh>
    <rPh sb="233" eb="235">
      <t>コンゴ</t>
    </rPh>
    <rPh sb="236" eb="238">
      <t>ジンコウ</t>
    </rPh>
    <rPh sb="238" eb="240">
      <t>ゲンショウ</t>
    </rPh>
    <rPh sb="240" eb="241">
      <t>トウ</t>
    </rPh>
    <rPh sb="244" eb="247">
      <t>シヨウリョウ</t>
    </rPh>
    <rPh sb="248" eb="250">
      <t>ゲンショウ</t>
    </rPh>
    <rPh sb="251" eb="253">
      <t>ミコ</t>
    </rPh>
    <rPh sb="261" eb="262">
      <t>サラ</t>
    </rPh>
    <rPh sb="264" eb="266">
      <t>オスイ</t>
    </rPh>
    <rPh sb="266" eb="268">
      <t>ショリ</t>
    </rPh>
    <rPh sb="268" eb="269">
      <t>ヒ</t>
    </rPh>
    <rPh sb="270" eb="272">
      <t>サクゲン</t>
    </rPh>
    <rPh sb="273" eb="275">
      <t>ヒツヨウ</t>
    </rPh>
    <rPh sb="276" eb="277">
      <t>カンガ</t>
    </rPh>
    <rPh sb="283" eb="285">
      <t>オスイ</t>
    </rPh>
    <rPh sb="285" eb="287">
      <t>ショリ</t>
    </rPh>
    <rPh sb="287" eb="289">
      <t>ゲンカ</t>
    </rPh>
    <rPh sb="297" eb="299">
      <t>ネンド</t>
    </rPh>
    <rPh sb="300" eb="302">
      <t>ヒカク</t>
    </rPh>
    <rPh sb="305" eb="307">
      <t>シンガタ</t>
    </rPh>
    <rPh sb="314" eb="317">
      <t>カンセンショウ</t>
    </rPh>
    <rPh sb="318" eb="320">
      <t>エイキョウ</t>
    </rPh>
    <rPh sb="320" eb="321">
      <t>トウ</t>
    </rPh>
    <rPh sb="324" eb="326">
      <t>ネンカン</t>
    </rPh>
    <rPh sb="326" eb="330">
      <t>ユウシュウスイリョウ</t>
    </rPh>
    <rPh sb="331" eb="333">
      <t>ゲンショウ</t>
    </rPh>
    <rPh sb="335" eb="337">
      <t>オスイ</t>
    </rPh>
    <rPh sb="337" eb="339">
      <t>ショリ</t>
    </rPh>
    <rPh sb="339" eb="341">
      <t>ゲンカ</t>
    </rPh>
    <rPh sb="342" eb="344">
      <t>ジョウショウ</t>
    </rPh>
    <rPh sb="349" eb="351">
      <t>コンゴ</t>
    </rPh>
    <rPh sb="353" eb="357">
      <t>ユウシュウスイリョウ</t>
    </rPh>
    <rPh sb="358" eb="360">
      <t>ゲンショウ</t>
    </rPh>
    <rPh sb="361" eb="363">
      <t>ミコ</t>
    </rPh>
    <rPh sb="371" eb="372">
      <t>サラ</t>
    </rPh>
    <rPh sb="374" eb="376">
      <t>イジ</t>
    </rPh>
    <rPh sb="376" eb="379">
      <t>カンリヒ</t>
    </rPh>
    <rPh sb="380" eb="382">
      <t>サクゲン</t>
    </rPh>
    <rPh sb="383" eb="386">
      <t>ショリジョウ</t>
    </rPh>
    <rPh sb="386" eb="388">
      <t>シセツ</t>
    </rPh>
    <rPh sb="389" eb="391">
      <t>セツビ</t>
    </rPh>
    <rPh sb="392" eb="394">
      <t>コウシン</t>
    </rPh>
    <rPh sb="395" eb="397">
      <t>テキセイ</t>
    </rPh>
    <rPh sb="398" eb="400">
      <t>カンリ</t>
    </rPh>
    <rPh sb="401" eb="403">
      <t>ヒツヨウ</t>
    </rPh>
    <rPh sb="404" eb="405">
      <t>カンガ</t>
    </rPh>
    <rPh sb="411" eb="413">
      <t>シセツ</t>
    </rPh>
    <rPh sb="413" eb="415">
      <t>リヨウ</t>
    </rPh>
    <rPh sb="415" eb="416">
      <t>リツ</t>
    </rPh>
    <rPh sb="424" eb="426">
      <t>ネンド</t>
    </rPh>
    <rPh sb="427" eb="429">
      <t>ヒカク</t>
    </rPh>
    <rPh sb="432" eb="434">
      <t>ネンカン</t>
    </rPh>
    <rPh sb="434" eb="438">
      <t>ユウシュウスイリョウ</t>
    </rPh>
    <rPh sb="439" eb="441">
      <t>ゲンショウ</t>
    </rPh>
    <rPh sb="443" eb="444">
      <t>ヒク</t>
    </rPh>
    <rPh sb="445" eb="447">
      <t>スウチ</t>
    </rPh>
    <rPh sb="455" eb="456">
      <t>ルイ</t>
    </rPh>
    <rPh sb="456" eb="457">
      <t>ニ</t>
    </rPh>
    <rPh sb="457" eb="462">
      <t>ダンタイヘイキンチ</t>
    </rPh>
    <rPh sb="463" eb="464">
      <t>タイ</t>
    </rPh>
    <rPh sb="466" eb="468">
      <t>シヒョウ</t>
    </rPh>
    <rPh sb="469" eb="470">
      <t>ミ</t>
    </rPh>
    <rPh sb="472" eb="475">
      <t>リヨウリツ</t>
    </rPh>
    <rPh sb="476" eb="477">
      <t>ヒク</t>
    </rPh>
    <rPh sb="478" eb="480">
      <t>スウチ</t>
    </rPh>
    <rPh sb="489" eb="491">
      <t>ユザワ</t>
    </rPh>
    <rPh sb="491" eb="492">
      <t>マチ</t>
    </rPh>
    <rPh sb="493" eb="496">
      <t>カンコウチ</t>
    </rPh>
    <rPh sb="499" eb="501">
      <t>キセツ</t>
    </rPh>
    <rPh sb="504" eb="507">
      <t>ショリリョウ</t>
    </rPh>
    <rPh sb="509" eb="511">
      <t>ケッカ</t>
    </rPh>
    <rPh sb="512" eb="513">
      <t>ヒク</t>
    </rPh>
    <rPh sb="514" eb="516">
      <t>スウチ</t>
    </rPh>
    <rPh sb="517" eb="519">
      <t>カンコウ</t>
    </rPh>
    <rPh sb="523" eb="524">
      <t>チュウ</t>
    </rPh>
    <rPh sb="525" eb="526">
      <t>カン</t>
    </rPh>
    <rPh sb="529" eb="533">
      <t>ショリノウリョク</t>
    </rPh>
    <rPh sb="534" eb="535">
      <t>テキ</t>
    </rPh>
    <rPh sb="537" eb="539">
      <t>スイリョウ</t>
    </rPh>
    <rPh sb="540" eb="542">
      <t>ショリ</t>
    </rPh>
    <rPh sb="550" eb="552">
      <t>シセツ</t>
    </rPh>
    <rPh sb="552" eb="554">
      <t>キボ</t>
    </rPh>
    <rPh sb="555" eb="557">
      <t>テキセツ</t>
    </rPh>
    <rPh sb="561" eb="562">
      <t>カンガ</t>
    </rPh>
    <rPh sb="568" eb="571">
      <t>スイセンカ</t>
    </rPh>
    <rPh sb="571" eb="572">
      <t>リツ</t>
    </rPh>
    <rPh sb="578" eb="579">
      <t>ルイ</t>
    </rPh>
    <rPh sb="579" eb="580">
      <t>ニ</t>
    </rPh>
    <rPh sb="580" eb="581">
      <t>ヒク</t>
    </rPh>
    <rPh sb="582" eb="584">
      <t>スウチ</t>
    </rPh>
    <rPh sb="591" eb="593">
      <t>スウチ</t>
    </rPh>
    <rPh sb="594" eb="596">
      <t>シタマワ</t>
    </rPh>
    <rPh sb="598" eb="599">
      <t>ミチ</t>
    </rPh>
    <rPh sb="603" eb="604">
      <t>ヒ</t>
    </rPh>
    <rPh sb="605" eb="607">
      <t>ケイゾク</t>
    </rPh>
    <rPh sb="608" eb="610">
      <t>ゲスイ</t>
    </rPh>
    <rPh sb="610" eb="612">
      <t>セツゾク</t>
    </rPh>
    <rPh sb="615" eb="616">
      <t>ツヅ</t>
    </rPh>
    <rPh sb="618" eb="621">
      <t>スイセンカ</t>
    </rPh>
    <rPh sb="621" eb="622">
      <t>リツ</t>
    </rPh>
    <rPh sb="623" eb="625">
      <t>コウジョウ</t>
    </rPh>
    <rPh sb="627" eb="629">
      <t>トリクミヒツヨウカンガ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</si>
</sst>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D5-4C7F-945D-5BDD130E126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0.09</c:v>
                </c:pt>
              </c:numCache>
            </c:numRef>
          </c:val>
          <c:smooth val="0"/>
          <c:extLst>
            <c:ext xmlns:c16="http://schemas.microsoft.com/office/drawing/2014/chart" uri="{C3380CC4-5D6E-409C-BE32-E72D297353CC}">
              <c16:uniqueId val="{00000001-B8D5-4C7F-945D-5BDD130E126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51.64</c:v>
                </c:pt>
                <c:pt idx="1">
                  <c:v>56.73</c:v>
                </c:pt>
                <c:pt idx="2">
                  <c:v>54.63</c:v>
                </c:pt>
                <c:pt idx="3">
                  <c:v>56.38</c:v>
                </c:pt>
                <c:pt idx="4">
                  <c:v>49.05</c:v>
                </c:pt>
              </c:numCache>
            </c:numRef>
          </c:val>
          <c:extLst>
            <c:ext xmlns:c16="http://schemas.microsoft.com/office/drawing/2014/chart" uri="{C3380CC4-5D6E-409C-BE32-E72D297353CC}">
              <c16:uniqueId val="{00000000-1995-4A1E-A881-389C5A85710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55.55</c:v>
                </c:pt>
                <c:pt idx="4">
                  <c:v>55.84</c:v>
                </c:pt>
              </c:numCache>
            </c:numRef>
          </c:val>
          <c:smooth val="0"/>
          <c:extLst>
            <c:ext xmlns:c16="http://schemas.microsoft.com/office/drawing/2014/chart" uri="{C3380CC4-5D6E-409C-BE32-E72D297353CC}">
              <c16:uniqueId val="{00000001-1995-4A1E-A881-389C5A85710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88.58</c:v>
                </c:pt>
                <c:pt idx="1">
                  <c:v>89.37</c:v>
                </c:pt>
                <c:pt idx="2">
                  <c:v>89</c:v>
                </c:pt>
                <c:pt idx="3">
                  <c:v>87.73</c:v>
                </c:pt>
                <c:pt idx="4">
                  <c:v>87.96</c:v>
                </c:pt>
              </c:numCache>
            </c:numRef>
          </c:val>
          <c:extLst>
            <c:ext xmlns:c16="http://schemas.microsoft.com/office/drawing/2014/chart" uri="{C3380CC4-5D6E-409C-BE32-E72D297353CC}">
              <c16:uniqueId val="{00000000-0BB7-4DEC-A96F-EF854ECD14D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91.64</c:v>
                </c:pt>
                <c:pt idx="4">
                  <c:v>92.34</c:v>
                </c:pt>
              </c:numCache>
            </c:numRef>
          </c:val>
          <c:smooth val="0"/>
          <c:extLst>
            <c:ext xmlns:c16="http://schemas.microsoft.com/office/drawing/2014/chart" uri="{C3380CC4-5D6E-409C-BE32-E72D297353CC}">
              <c16:uniqueId val="{00000001-0BB7-4DEC-A96F-EF854ECD14D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96.98</c:v>
                </c:pt>
                <c:pt idx="1">
                  <c:v>106.42</c:v>
                </c:pt>
                <c:pt idx="2">
                  <c:v>89.97</c:v>
                </c:pt>
                <c:pt idx="3">
                  <c:v>93.66</c:v>
                </c:pt>
                <c:pt idx="4">
                  <c:v>99.98</c:v>
                </c:pt>
              </c:numCache>
            </c:numRef>
          </c:val>
          <c:extLst>
            <c:ext xmlns:c16="http://schemas.microsoft.com/office/drawing/2014/chart" uri="{C3380CC4-5D6E-409C-BE32-E72D297353CC}">
              <c16:uniqueId val="{00000000-FD2E-4ADB-A186-D258ADE270F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2E-4ADB-A186-D258ADE270F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69-481F-9B36-35AF6EA21C7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69-481F-9B36-35AF6EA21C7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99-47D8-BCC2-304D31C3780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99-47D8-BCC2-304D31C3780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E7-43F0-9DF2-B8FD3D1385C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E7-43F0-9DF2-B8FD3D1385C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4A-4D83-A25C-A1DE07C79F3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4A-4D83-A25C-A1DE07C79F3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1119.51</c:v>
                </c:pt>
                <c:pt idx="1">
                  <c:v>1001.44</c:v>
                </c:pt>
                <c:pt idx="2">
                  <c:v>829.3</c:v>
                </c:pt>
                <c:pt idx="3">
                  <c:v>744.28</c:v>
                </c:pt>
                <c:pt idx="4">
                  <c:v>746.68</c:v>
                </c:pt>
              </c:numCache>
            </c:numRef>
          </c:val>
          <c:extLst>
            <c:ext xmlns:c16="http://schemas.microsoft.com/office/drawing/2014/chart" uri="{C3380CC4-5D6E-409C-BE32-E72D297353CC}">
              <c16:uniqueId val="{00000000-7358-4401-A70A-022780E44B5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807.75</c:v>
                </c:pt>
                <c:pt idx="4">
                  <c:v>812.92</c:v>
                </c:pt>
              </c:numCache>
            </c:numRef>
          </c:val>
          <c:smooth val="0"/>
          <c:extLst>
            <c:ext xmlns:c16="http://schemas.microsoft.com/office/drawing/2014/chart" uri="{C3380CC4-5D6E-409C-BE32-E72D297353CC}">
              <c16:uniqueId val="{00000001-7358-4401-A70A-022780E44B5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100.42</c:v>
                </c:pt>
                <c:pt idx="1">
                  <c:v>99.25</c:v>
                </c:pt>
                <c:pt idx="2">
                  <c:v>89.58</c:v>
                </c:pt>
                <c:pt idx="3">
                  <c:v>95.61</c:v>
                </c:pt>
                <c:pt idx="4">
                  <c:v>87.72</c:v>
                </c:pt>
              </c:numCache>
            </c:numRef>
          </c:val>
          <c:extLst>
            <c:ext xmlns:c16="http://schemas.microsoft.com/office/drawing/2014/chart" uri="{C3380CC4-5D6E-409C-BE32-E72D297353CC}">
              <c16:uniqueId val="{00000000-9FD5-4983-85CE-0053783A27C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86.94</c:v>
                </c:pt>
                <c:pt idx="4">
                  <c:v>85.4</c:v>
                </c:pt>
              </c:numCache>
            </c:numRef>
          </c:val>
          <c:smooth val="0"/>
          <c:extLst>
            <c:ext xmlns:c16="http://schemas.microsoft.com/office/drawing/2014/chart" uri="{C3380CC4-5D6E-409C-BE32-E72D297353CC}">
              <c16:uniqueId val="{00000001-9FD5-4983-85CE-0053783A27C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207.63</c:v>
                </c:pt>
                <c:pt idx="1">
                  <c:v>210.65</c:v>
                </c:pt>
                <c:pt idx="2">
                  <c:v>232.92</c:v>
                </c:pt>
                <c:pt idx="3">
                  <c:v>219.15</c:v>
                </c:pt>
                <c:pt idx="4">
                  <c:v>244.08</c:v>
                </c:pt>
              </c:numCache>
            </c:numRef>
          </c:val>
          <c:extLst>
            <c:ext xmlns:c16="http://schemas.microsoft.com/office/drawing/2014/chart" uri="{C3380CC4-5D6E-409C-BE32-E72D297353CC}">
              <c16:uniqueId val="{00000000-84CB-4CF5-B01A-BCAAA8647F4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179.63</c:v>
                </c:pt>
                <c:pt idx="4">
                  <c:v>188.57</c:v>
                </c:pt>
              </c:numCache>
            </c:numRef>
          </c:val>
          <c:smooth val="0"/>
          <c:extLst>
            <c:ext xmlns:c16="http://schemas.microsoft.com/office/drawing/2014/chart" uri="{C3380CC4-5D6E-409C-BE32-E72D297353CC}">
              <c16:uniqueId val="{00000001-84CB-4CF5-B01A-BCAAA8647F4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Z67" zoomScale="140" zoomScaleNormal="14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新潟県　湯沢町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Cd1</v>
      </c>
      <c r="X8" s="78"/>
      <c r="Y8" s="78"/>
      <c r="Z8" s="78"/>
      <c r="AA8" s="78"/>
      <c r="AB8" s="78"/>
      <c r="AC8" s="78"/>
      <c r="AD8" s="79" t="str">
        <f>データ!$M$6</f>
        <v>非設置</v>
      </c>
      <c r="AE8" s="79"/>
      <c r="AF8" s="79"/>
      <c r="AG8" s="79"/>
      <c r="AH8" s="79"/>
      <c r="AI8" s="79"/>
      <c r="AJ8" s="79"/>
      <c r="AK8" s="3"/>
      <c r="AL8" s="75">
        <f>データ!S6</f>
        <v>8040</v>
      </c>
      <c r="AM8" s="75"/>
      <c r="AN8" s="75"/>
      <c r="AO8" s="75"/>
      <c r="AP8" s="75"/>
      <c r="AQ8" s="75"/>
      <c r="AR8" s="75"/>
      <c r="AS8" s="75"/>
      <c r="AT8" s="74">
        <f>データ!T6</f>
        <v>357.29</v>
      </c>
      <c r="AU8" s="74"/>
      <c r="AV8" s="74"/>
      <c r="AW8" s="74"/>
      <c r="AX8" s="74"/>
      <c r="AY8" s="74"/>
      <c r="AZ8" s="74"/>
      <c r="BA8" s="74"/>
      <c r="BB8" s="74">
        <f>データ!U6</f>
        <v>22.5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75.400000000000006</v>
      </c>
      <c r="Q10" s="74"/>
      <c r="R10" s="74"/>
      <c r="S10" s="74"/>
      <c r="T10" s="74"/>
      <c r="U10" s="74"/>
      <c r="V10" s="74"/>
      <c r="W10" s="74">
        <f>データ!Q6</f>
        <v>58.35</v>
      </c>
      <c r="X10" s="74"/>
      <c r="Y10" s="74"/>
      <c r="Z10" s="74"/>
      <c r="AA10" s="74"/>
      <c r="AB10" s="74"/>
      <c r="AC10" s="74"/>
      <c r="AD10" s="75">
        <f>データ!R6</f>
        <v>3300</v>
      </c>
      <c r="AE10" s="75"/>
      <c r="AF10" s="75"/>
      <c r="AG10" s="75"/>
      <c r="AH10" s="75"/>
      <c r="AI10" s="75"/>
      <c r="AJ10" s="75"/>
      <c r="AK10" s="2"/>
      <c r="AL10" s="75">
        <f>データ!V6</f>
        <v>6014</v>
      </c>
      <c r="AM10" s="75"/>
      <c r="AN10" s="75"/>
      <c r="AO10" s="75"/>
      <c r="AP10" s="75"/>
      <c r="AQ10" s="75"/>
      <c r="AR10" s="75"/>
      <c r="AS10" s="75"/>
      <c r="AT10" s="74">
        <f>データ!W6</f>
        <v>3.06</v>
      </c>
      <c r="AU10" s="74"/>
      <c r="AV10" s="74"/>
      <c r="AW10" s="74"/>
      <c r="AX10" s="74"/>
      <c r="AY10" s="74"/>
      <c r="AZ10" s="74"/>
      <c r="BA10" s="74"/>
      <c r="BB10" s="74">
        <f>データ!X6</f>
        <v>1965.36</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121</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45</v>
      </c>
      <c r="O86" s="26" t="str">
        <f>データ!EO6</f>
        <v>【0.30】</v>
      </c>
    </row>
  </sheetData>
  <sheetProtection algorithmName="SHA-512" hashValue="J/7IpslBwV7z+LFASYu05YZKq7/REQG8EtzcFFyf0mGmTnJxmpaDbidvgqt9w219FVs5j56jnGTBei0Cr886JQ==" saltValue="V3+umlSSDlozLmNdI8UB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154610</v>
      </c>
      <c r="D6" s="33">
        <f t="shared" si="3"/>
        <v>47</v>
      </c>
      <c r="E6" s="33">
        <f t="shared" si="3"/>
        <v>17</v>
      </c>
      <c r="F6" s="33">
        <f t="shared" si="3"/>
        <v>1</v>
      </c>
      <c r="G6" s="33">
        <f t="shared" si="3"/>
        <v>0</v>
      </c>
      <c r="H6" s="33" t="str">
        <f t="shared" si="3"/>
        <v>新潟県　湯沢町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75.400000000000006</v>
      </c>
      <c r="Q6" s="34">
        <f t="shared" si="3"/>
        <v>58.35</v>
      </c>
      <c r="R6" s="34">
        <f t="shared" si="3"/>
        <v>3300</v>
      </c>
      <c r="S6" s="34">
        <f t="shared" si="3"/>
        <v>8040</v>
      </c>
      <c r="T6" s="34">
        <f t="shared" si="3"/>
        <v>357.29</v>
      </c>
      <c r="U6" s="34">
        <f t="shared" si="3"/>
        <v>22.5</v>
      </c>
      <c r="V6" s="34">
        <f t="shared" si="3"/>
        <v>6014</v>
      </c>
      <c r="W6" s="34">
        <f t="shared" si="3"/>
        <v>3.06</v>
      </c>
      <c r="X6" s="34">
        <f t="shared" si="3"/>
        <v>1965.36</v>
      </c>
      <c r="Y6" s="35">
        <f>IF(Y7="",NA(),Y7)</f>
        <v>96.98</v>
      </c>
      <c r="Z6" s="35">
        <f t="shared" ref="Z6:AH6" si="4">IF(Z7="",NA(),Z7)</f>
        <v>106.42</v>
      </c>
      <c r="AA6" s="35">
        <f t="shared" si="4"/>
        <v>89.97</v>
      </c>
      <c r="AB6" s="35">
        <f t="shared" si="4"/>
        <v>93.66</v>
      </c>
      <c r="AC6" s="35">
        <f t="shared" si="4"/>
        <v>99.98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1119.51</v>
      </c>
      <c r="BG6" s="35">
        <f t="shared" ref="BG6:BO6" si="7">IF(BG7="",NA(),BG7)</f>
        <v>1001.44</v>
      </c>
      <c r="BH6" s="35">
        <f t="shared" si="7"/>
        <v>829.3</v>
      </c>
      <c r="BI6" s="35">
        <f t="shared" si="7"/>
        <v>744.28</v>
      </c>
      <c r="BJ6" s="35">
        <f t="shared" si="7"/>
        <v>746.68</v>
      </c>
      <c r="BK6" s="35">
        <f t="shared" si="7"/>
        <v>1047.6500000000001</v>
      </c>
      <c r="BL6" s="35">
        <f t="shared" si="7"/>
        <v>1124.26</v>
      </c>
      <c r="BM6" s="35">
        <f t="shared" si="7"/>
        <v>1048.23</v>
      </c>
      <c r="BN6" s="35">
        <f t="shared" si="7"/>
        <v>807.75</v>
      </c>
      <c r="BO6" s="35">
        <f t="shared" si="7"/>
        <v>812.92</v>
      </c>
      <c r="BP6" s="34" t="str">
        <f>IF(BP7="","",IF(BP7="-","【-】","【"&amp;SUBSTITUTE(TEXT(BP7,"#,##0.00"),"-","△")&amp;"】"))</f>
        <v>【705.21】</v>
      </c>
      <c r="BQ6" s="35">
        <f>IF(BQ7="",NA(),BQ7)</f>
        <v>100.42</v>
      </c>
      <c r="BR6" s="35">
        <f t="shared" ref="BR6:BZ6" si="8">IF(BR7="",NA(),BR7)</f>
        <v>99.25</v>
      </c>
      <c r="BS6" s="35">
        <f t="shared" si="8"/>
        <v>89.58</v>
      </c>
      <c r="BT6" s="35">
        <f t="shared" si="8"/>
        <v>95.61</v>
      </c>
      <c r="BU6" s="35">
        <f t="shared" si="8"/>
        <v>87.72</v>
      </c>
      <c r="BV6" s="35">
        <f t="shared" si="8"/>
        <v>74.040000000000006</v>
      </c>
      <c r="BW6" s="35">
        <f t="shared" si="8"/>
        <v>80.58</v>
      </c>
      <c r="BX6" s="35">
        <f t="shared" si="8"/>
        <v>78.92</v>
      </c>
      <c r="BY6" s="35">
        <f t="shared" si="8"/>
        <v>86.94</v>
      </c>
      <c r="BZ6" s="35">
        <f t="shared" si="8"/>
        <v>85.4</v>
      </c>
      <c r="CA6" s="34" t="str">
        <f>IF(CA7="","",IF(CA7="-","【-】","【"&amp;SUBSTITUTE(TEXT(CA7,"#,##0.00"),"-","△")&amp;"】"))</f>
        <v>【98.96】</v>
      </c>
      <c r="CB6" s="35">
        <f>IF(CB7="",NA(),CB7)</f>
        <v>207.63</v>
      </c>
      <c r="CC6" s="35">
        <f t="shared" ref="CC6:CK6" si="9">IF(CC7="",NA(),CC7)</f>
        <v>210.65</v>
      </c>
      <c r="CD6" s="35">
        <f t="shared" si="9"/>
        <v>232.92</v>
      </c>
      <c r="CE6" s="35">
        <f t="shared" si="9"/>
        <v>219.15</v>
      </c>
      <c r="CF6" s="35">
        <f t="shared" si="9"/>
        <v>244.08</v>
      </c>
      <c r="CG6" s="35">
        <f t="shared" si="9"/>
        <v>235.61</v>
      </c>
      <c r="CH6" s="35">
        <f t="shared" si="9"/>
        <v>216.21</v>
      </c>
      <c r="CI6" s="35">
        <f t="shared" si="9"/>
        <v>220.31</v>
      </c>
      <c r="CJ6" s="35">
        <f t="shared" si="9"/>
        <v>179.63</v>
      </c>
      <c r="CK6" s="35">
        <f t="shared" si="9"/>
        <v>188.57</v>
      </c>
      <c r="CL6" s="34" t="str">
        <f>IF(CL7="","",IF(CL7="-","【-】","【"&amp;SUBSTITUTE(TEXT(CL7,"#,##0.00"),"-","△")&amp;"】"))</f>
        <v>【134.52】</v>
      </c>
      <c r="CM6" s="35">
        <f>IF(CM7="",NA(),CM7)</f>
        <v>51.64</v>
      </c>
      <c r="CN6" s="35">
        <f t="shared" ref="CN6:CV6" si="10">IF(CN7="",NA(),CN7)</f>
        <v>56.73</v>
      </c>
      <c r="CO6" s="35">
        <f t="shared" si="10"/>
        <v>54.63</v>
      </c>
      <c r="CP6" s="35">
        <f t="shared" si="10"/>
        <v>56.38</v>
      </c>
      <c r="CQ6" s="35">
        <f t="shared" si="10"/>
        <v>49.05</v>
      </c>
      <c r="CR6" s="35">
        <f t="shared" si="10"/>
        <v>49.25</v>
      </c>
      <c r="CS6" s="35">
        <f t="shared" si="10"/>
        <v>50.24</v>
      </c>
      <c r="CT6" s="35">
        <f t="shared" si="10"/>
        <v>49.68</v>
      </c>
      <c r="CU6" s="35">
        <f t="shared" si="10"/>
        <v>55.55</v>
      </c>
      <c r="CV6" s="35">
        <f t="shared" si="10"/>
        <v>55.84</v>
      </c>
      <c r="CW6" s="34" t="str">
        <f>IF(CW7="","",IF(CW7="-","【-】","【"&amp;SUBSTITUTE(TEXT(CW7,"#,##0.00"),"-","△")&amp;"】"))</f>
        <v>【59.57】</v>
      </c>
      <c r="CX6" s="35">
        <f>IF(CX7="",NA(),CX7)</f>
        <v>88.58</v>
      </c>
      <c r="CY6" s="35">
        <f t="shared" ref="CY6:DG6" si="11">IF(CY7="",NA(),CY7)</f>
        <v>89.37</v>
      </c>
      <c r="CZ6" s="35">
        <f t="shared" si="11"/>
        <v>89</v>
      </c>
      <c r="DA6" s="35">
        <f t="shared" si="11"/>
        <v>87.73</v>
      </c>
      <c r="DB6" s="35">
        <f t="shared" si="11"/>
        <v>87.96</v>
      </c>
      <c r="DC6" s="35">
        <f t="shared" si="11"/>
        <v>84.12</v>
      </c>
      <c r="DD6" s="35">
        <f t="shared" si="11"/>
        <v>84.17</v>
      </c>
      <c r="DE6" s="35">
        <f t="shared" si="11"/>
        <v>83.35</v>
      </c>
      <c r="DF6" s="35">
        <f t="shared" si="11"/>
        <v>91.64</v>
      </c>
      <c r="DG6" s="35">
        <f t="shared" si="11"/>
        <v>92.34</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0.13</v>
      </c>
      <c r="EL6" s="35">
        <f t="shared" si="14"/>
        <v>0.12</v>
      </c>
      <c r="EM6" s="35">
        <f t="shared" si="14"/>
        <v>0.1</v>
      </c>
      <c r="EN6" s="35">
        <f t="shared" si="14"/>
        <v>0.09</v>
      </c>
      <c r="EO6" s="34" t="str">
        <f>IF(EO7="","",IF(EO7="-","【-】","【"&amp;SUBSTITUTE(TEXT(EO7,"#,##0.00"),"-","△")&amp;"】"))</f>
        <v>【0.30】</v>
      </c>
    </row>
    <row r="7" spans="1:145" s="36" customFormat="1" x14ac:dyDescent="0.15">
      <c r="A7" s="28"/>
      <c r="B7" s="37">
        <v>2020</v>
      </c>
      <c r="C7" s="37">
        <v>154610</v>
      </c>
      <c r="D7" s="37">
        <v>47</v>
      </c>
      <c r="E7" s="37">
        <v>17</v>
      </c>
      <c r="F7" s="37">
        <v>1</v>
      </c>
      <c r="G7" s="37">
        <v>0</v>
      </c>
      <c r="H7" s="37" t="s">
        <v>99</v>
      </c>
      <c r="I7" s="37" t="s">
        <v>100</v>
      </c>
      <c r="J7" s="37" t="s">
        <v>101</v>
      </c>
      <c r="K7" s="37" t="s">
        <v>102</v>
      </c>
      <c r="L7" s="37" t="s">
        <v>103</v>
      </c>
      <c r="M7" s="37" t="s">
        <v>104</v>
      </c>
      <c r="N7" s="38" t="s">
        <v>105</v>
      </c>
      <c r="O7" s="38" t="s">
        <v>106</v>
      </c>
      <c r="P7" s="38">
        <v>75.400000000000006</v>
      </c>
      <c r="Q7" s="38">
        <v>58.35</v>
      </c>
      <c r="R7" s="38">
        <v>3300</v>
      </c>
      <c r="S7" s="38">
        <v>8040</v>
      </c>
      <c r="T7" s="38">
        <v>357.29</v>
      </c>
      <c r="U7" s="38">
        <v>22.5</v>
      </c>
      <c r="V7" s="38">
        <v>6014</v>
      </c>
      <c r="W7" s="38">
        <v>3.06</v>
      </c>
      <c r="X7" s="38">
        <v>1965.36</v>
      </c>
      <c r="Y7" s="38">
        <v>96.98</v>
      </c>
      <c r="Z7" s="38">
        <v>106.42</v>
      </c>
      <c r="AA7" s="38">
        <v>89.97</v>
      </c>
      <c r="AB7" s="38">
        <v>93.66</v>
      </c>
      <c r="AC7" s="38">
        <v>99.98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1119.51</v>
      </c>
      <c r="BG7" s="38">
        <v>1001.44</v>
      </c>
      <c r="BH7" s="38">
        <v>829.3</v>
      </c>
      <c r="BI7" s="38">
        <v>744.28</v>
      </c>
      <c r="BJ7" s="38">
        <v>746.68</v>
      </c>
      <c r="BK7" s="38">
        <v>1047.6500000000001</v>
      </c>
      <c r="BL7" s="38">
        <v>1124.26</v>
      </c>
      <c r="BM7" s="38">
        <v>1048.23</v>
      </c>
      <c r="BN7" s="38">
        <v>807.75</v>
      </c>
      <c r="BO7" s="38">
        <v>812.92</v>
      </c>
      <c r="BP7" s="38">
        <v>705.21</v>
      </c>
      <c r="BQ7" s="38">
        <v>100.42</v>
      </c>
      <c r="BR7" s="38">
        <v>99.25</v>
      </c>
      <c r="BS7" s="38">
        <v>89.58</v>
      </c>
      <c r="BT7" s="38">
        <v>95.61</v>
      </c>
      <c r="BU7" s="38">
        <v>87.72</v>
      </c>
      <c r="BV7" s="38">
        <v>74.040000000000006</v>
      </c>
      <c r="BW7" s="38">
        <v>80.58</v>
      </c>
      <c r="BX7" s="38">
        <v>78.92</v>
      </c>
      <c r="BY7" s="38">
        <v>86.94</v>
      </c>
      <c r="BZ7" s="38">
        <v>85.4</v>
      </c>
      <c r="CA7" s="38">
        <v>98.96</v>
      </c>
      <c r="CB7" s="38">
        <v>207.63</v>
      </c>
      <c r="CC7" s="38">
        <v>210.65</v>
      </c>
      <c r="CD7" s="38">
        <v>232.92</v>
      </c>
      <c r="CE7" s="38">
        <v>219.15</v>
      </c>
      <c r="CF7" s="38">
        <v>244.08</v>
      </c>
      <c r="CG7" s="38">
        <v>235.61</v>
      </c>
      <c r="CH7" s="38">
        <v>216.21</v>
      </c>
      <c r="CI7" s="38">
        <v>220.31</v>
      </c>
      <c r="CJ7" s="38">
        <v>179.63</v>
      </c>
      <c r="CK7" s="38">
        <v>188.57</v>
      </c>
      <c r="CL7" s="38">
        <v>134.52000000000001</v>
      </c>
      <c r="CM7" s="38">
        <v>51.64</v>
      </c>
      <c r="CN7" s="38">
        <v>56.73</v>
      </c>
      <c r="CO7" s="38">
        <v>54.63</v>
      </c>
      <c r="CP7" s="38">
        <v>56.38</v>
      </c>
      <c r="CQ7" s="38">
        <v>49.05</v>
      </c>
      <c r="CR7" s="38">
        <v>49.25</v>
      </c>
      <c r="CS7" s="38">
        <v>50.24</v>
      </c>
      <c r="CT7" s="38">
        <v>49.68</v>
      </c>
      <c r="CU7" s="38">
        <v>55.55</v>
      </c>
      <c r="CV7" s="38">
        <v>55.84</v>
      </c>
      <c r="CW7" s="38">
        <v>59.57</v>
      </c>
      <c r="CX7" s="38">
        <v>88.58</v>
      </c>
      <c r="CY7" s="38">
        <v>89.37</v>
      </c>
      <c r="CZ7" s="38">
        <v>89</v>
      </c>
      <c r="DA7" s="38">
        <v>87.73</v>
      </c>
      <c r="DB7" s="38">
        <v>87.96</v>
      </c>
      <c r="DC7" s="38">
        <v>84.12</v>
      </c>
      <c r="DD7" s="38">
        <v>84.17</v>
      </c>
      <c r="DE7" s="38">
        <v>83.35</v>
      </c>
      <c r="DF7" s="38">
        <v>91.64</v>
      </c>
      <c r="DG7" s="38">
        <v>92.34</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0.13</v>
      </c>
      <c r="EL7" s="38">
        <v>0.12</v>
      </c>
      <c r="EM7" s="38">
        <v>0.1</v>
      </c>
      <c r="EN7" s="38">
        <v>0.09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 はなこ</cp:lastModifiedBy>
  <cp:lastPrinted>2022-01-24T00:24:51Z</cp:lastPrinted>
  <dcterms:created xsi:type="dcterms:W3CDTF">2021-12-03T07:44:46Z</dcterms:created>
  <dcterms:modified xsi:type="dcterms:W3CDTF">2022-01-24T00:24:58Z</dcterms:modified>
  <cp:category/>
</cp:coreProperties>
</file>