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部署間\公営企業\Ｒ3調査報告等\0127〆　公営企業に係る経営比較分析表(令和元年度)の分析等について\"/>
    </mc:Choice>
  </mc:AlternateContent>
  <workbookProtection workbookAlgorithmName="SHA-512" workbookHashValue="rqIabGbcptIfDg53D/czoBiuO3jWFhYWtvsOjy8LPMAkcNgtt2NZsNNDNN6WgSSsFUNyPOsP90RrHNws22wURg==" workbookSaltValue="Zy9htu/m+/10Q7xq693g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<sst xmlns="http://schemas.openxmlformats.org/spreadsheetml/2006/main" count="228" uniqueCount="113">
  <si>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</si>
  <si>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</si>
  <si>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</si>
  <si>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</si>
  <si>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</si>
  <si>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</si>
  <si>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</si>
  <si>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</si>
  <si>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</si>
  <si>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</si>
  <si>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</si>
  <si>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</si>
  <si>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</si>
  <si>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</si>
  <si>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</si>
  <si>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</si>
  <si>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</si>
  <si>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</si>
  <si>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</si>
  <si>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</si>
  <si>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</si>
  <si>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</si>
  <si>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</si>
  <si>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</si>
  <si>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</si>
  <si>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</si>
  <si>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</si>
  <si>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</si>
  <si>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</si>
  <si>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</si>
  <si>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</si>
  <si>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</si>
  <si>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</si>
  <si>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</si>
  <si>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</si>
  <si>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</si>
  <si>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</si>
  <si>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</si>
  <si>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</si>
  <si>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</si>
  <si>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</si>
  <si>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</si>
  <si>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</si>
  <si>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</si>
  <si>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</si>
  <si>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</si>
  <si>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</si>
  <si>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</si>
  <si>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</si>
  <si>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</si>
  <si>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</si>
  <si>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</si>
  <si>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</si>
  <si>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</si>
  <si>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</si>
  <si>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</si>
  <si>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</si>
  <si>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</si>
  <si>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</si>
  <si>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</si>
  <si>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</si>
  <si>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</si>
  <si>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</si>
  <si>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</si>
  <si>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</si>
  <si>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</si>
  <si>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</si>
  <si>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</si>
  <si>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</si>
  <si>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</si>
  <si>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</si>
  <si>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</si>
  <si>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</si>
  <si>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</si>
  <si>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</si>
  <si>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</si>
  <si>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</si>
  <si>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</si>
  <si>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</si>
  <si>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</si>
  <si>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</si>
  <si>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</si>
  <si>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</si>
  <si>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</si>
  <si>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</si>
  <si>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</si>
  <si>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</si>
  <si>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</si>
  <si>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</si>
  <si>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</si>
  <si>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</si>
  <si>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</si>
  <si>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</si>
  <si>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</si>
  <si>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</si>
  <si>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</si>
  <si>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</si>
  <si>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</si>
  <si>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</si>
  <si>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</si>
  <si>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</si>
  <si>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</si>
  <si>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</si>
  <si>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</si>
  <si>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</si>
  <si>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</si>
  <si>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</si>
  <si>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</si>
  <si>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</si>
  <si>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</si>
  <si>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①有形固定資産減価償却率について
　平成26年度から50％を上回り、年々増加しており、施設更新等の必要性が増してきている。更新時期を見極め適切に更新するとともに、更新等に係る財源確保のために経営改善に取り組む必要があると考える。
</t>
    </r>
    <r>
      <rPr>
        <sz val="11"/>
        <rFont val="ＭＳ ゴシック"/>
        <family val="3"/>
        <charset val="128"/>
      </rPr>
      <t>③</t>
    </r>
    <r>
      <rPr>
        <sz val="11"/>
        <color theme="1"/>
        <rFont val="ＭＳ ゴシック"/>
        <family val="3"/>
        <charset val="128"/>
      </rPr>
      <t>管路更新率について
　低い数字となっているが、有形固定資産減価償却率をみると更新等の必要性が高くなっていることがわかり、今後も当該数値が増加していくことが予想される。このため、計画的な更新はもちろんのこと、突然の漏水等にも対応できるよう、財源確保のためのさらなる経営改善に取り組む必要があると考える。</t>
    </r>
    <rPh sb="1" eb="3">
      <t>ユウケイ</t>
    </rPh>
    <rPh sb="3" eb="5">
      <t>コテイ</t>
    </rPh>
    <rPh sb="5" eb="7">
      <t>シサン</t>
    </rPh>
    <rPh sb="7" eb="9">
      <t>ゲンカ</t>
    </rPh>
    <rPh sb="9" eb="11">
      <t>ショウキャク</t>
    </rPh>
    <rPh sb="11" eb="12">
      <t>リツ</t>
    </rPh>
    <rPh sb="18" eb="20">
      <t>ヘイセイ</t>
    </rPh>
    <rPh sb="22" eb="24">
      <t>ネンド</t>
    </rPh>
    <rPh sb="30" eb="32">
      <t>ウワマワ</t>
    </rPh>
    <rPh sb="34" eb="36">
      <t>ネンネン</t>
    </rPh>
    <rPh sb="36" eb="38">
      <t>ゾウカ</t>
    </rPh>
    <rPh sb="43" eb="45">
      <t>シセツ</t>
    </rPh>
    <rPh sb="45" eb="47">
      <t>コウシン</t>
    </rPh>
    <rPh sb="47" eb="48">
      <t>トウ</t>
    </rPh>
    <rPh sb="49" eb="52">
      <t>ヒツヨウセイ</t>
    </rPh>
    <rPh sb="53" eb="54">
      <t>マ</t>
    </rPh>
    <rPh sb="61" eb="63">
      <t>コウシン</t>
    </rPh>
    <rPh sb="63" eb="65">
      <t>ジキ</t>
    </rPh>
    <rPh sb="66" eb="68">
      <t>ミキワ</t>
    </rPh>
    <rPh sb="69" eb="71">
      <t>テキセツ</t>
    </rPh>
    <rPh sb="72" eb="74">
      <t>コウシン</t>
    </rPh>
    <rPh sb="81" eb="83">
      <t>コウシン</t>
    </rPh>
    <rPh sb="83" eb="84">
      <t>トウ</t>
    </rPh>
    <rPh sb="85" eb="86">
      <t>カカ</t>
    </rPh>
    <rPh sb="87" eb="89">
      <t>ザイゲン</t>
    </rPh>
    <rPh sb="89" eb="91">
      <t>カクホ</t>
    </rPh>
    <rPh sb="95" eb="97">
      <t>ケイエイ</t>
    </rPh>
    <rPh sb="97" eb="99">
      <t>カイゼン</t>
    </rPh>
    <rPh sb="100" eb="101">
      <t>ト</t>
    </rPh>
    <rPh sb="102" eb="103">
      <t>ク</t>
    </rPh>
    <rPh sb="104" eb="106">
      <t>ヒツヨウ</t>
    </rPh>
    <rPh sb="110" eb="111">
      <t>カンガ</t>
    </rPh>
    <rPh sb="116" eb="118">
      <t>カンロ</t>
    </rPh>
    <rPh sb="118" eb="120">
      <t>コウシン</t>
    </rPh>
    <rPh sb="120" eb="121">
      <t>リツ</t>
    </rPh>
    <rPh sb="127" eb="128">
      <t>ヒク</t>
    </rPh>
    <rPh sb="129" eb="131">
      <t>スウジ</t>
    </rPh>
    <rPh sb="139" eb="141">
      <t>ユウケイ</t>
    </rPh>
    <rPh sb="141" eb="143">
      <t>コテイ</t>
    </rPh>
    <rPh sb="143" eb="145">
      <t>シサン</t>
    </rPh>
    <rPh sb="145" eb="147">
      <t>ゲンカ</t>
    </rPh>
    <rPh sb="147" eb="149">
      <t>ショウキャク</t>
    </rPh>
    <rPh sb="149" eb="150">
      <t>リツ</t>
    </rPh>
    <rPh sb="154" eb="156">
      <t>コウシン</t>
    </rPh>
    <rPh sb="156" eb="157">
      <t>トウ</t>
    </rPh>
    <rPh sb="158" eb="161">
      <t>ヒツヨウセイ</t>
    </rPh>
    <rPh sb="162" eb="163">
      <t>タカ</t>
    </rPh>
    <rPh sb="176" eb="178">
      <t>コンゴ</t>
    </rPh>
    <rPh sb="179" eb="181">
      <t>トウガイ</t>
    </rPh>
    <rPh sb="181" eb="183">
      <t>スウチ</t>
    </rPh>
    <rPh sb="184" eb="186">
      <t>ゾウカ</t>
    </rPh>
    <rPh sb="193" eb="195">
      <t>ヨソウ</t>
    </rPh>
    <rPh sb="204" eb="207">
      <t>ケイカクテキ</t>
    </rPh>
    <rPh sb="208" eb="210">
      <t>コウシン</t>
    </rPh>
    <rPh sb="219" eb="221">
      <t>トツゼン</t>
    </rPh>
    <rPh sb="222" eb="224">
      <t>ロウスイ</t>
    </rPh>
    <rPh sb="224" eb="225">
      <t>トウ</t>
    </rPh>
    <rPh sb="227" eb="229">
      <t>タイオウ</t>
    </rPh>
    <rPh sb="235" eb="237">
      <t>ザイゲン</t>
    </rPh>
    <rPh sb="237" eb="239">
      <t>カクホ</t>
    </rPh>
    <rPh sb="247" eb="249">
      <t>ケイエイ</t>
    </rPh>
    <rPh sb="249" eb="251">
      <t>カイゼン</t>
    </rPh>
    <rPh sb="252" eb="253">
      <t>ト</t>
    </rPh>
    <rPh sb="254" eb="255">
      <t>ク</t>
    </rPh>
    <rPh sb="256" eb="258">
      <t>ヒツヨウ</t>
    </rPh>
    <rPh sb="262" eb="263">
      <t>カンガ</t>
    </rPh>
    <phoneticPr fontId="4"/>
  </si>
  <si>
    <t>　給水開始から50年以上が経過し、施設や管渠の老朽化に対応する必要性が増してきている。
　今後も施設を適正に管理し、また、財源確保のために経費の削減や使用料徴収率の向上を目指し、経営改善に努めていく必要があると考える。</t>
    <rPh sb="1" eb="3">
      <t>キュウスイ</t>
    </rPh>
    <rPh sb="3" eb="5">
      <t>カイシ</t>
    </rPh>
    <rPh sb="9" eb="10">
      <t>ネン</t>
    </rPh>
    <rPh sb="10" eb="12">
      <t>イジョウ</t>
    </rPh>
    <rPh sb="13" eb="15">
      <t>ケイカ</t>
    </rPh>
    <rPh sb="17" eb="19">
      <t>シセツ</t>
    </rPh>
    <rPh sb="20" eb="22">
      <t>カンキョ</t>
    </rPh>
    <rPh sb="23" eb="26">
      <t>ロウキュウカ</t>
    </rPh>
    <rPh sb="27" eb="29">
      <t>タイオウ</t>
    </rPh>
    <rPh sb="31" eb="34">
      <t>ヒツヨウセイ</t>
    </rPh>
    <rPh sb="35" eb="36">
      <t>マ</t>
    </rPh>
    <rPh sb="45" eb="47">
      <t>コンゴ</t>
    </rPh>
    <rPh sb="48" eb="50">
      <t>シセツ</t>
    </rPh>
    <rPh sb="51" eb="53">
      <t>テキセイ</t>
    </rPh>
    <rPh sb="54" eb="56">
      <t>カンリ</t>
    </rPh>
    <rPh sb="61" eb="63">
      <t>ザイゲン</t>
    </rPh>
    <rPh sb="63" eb="65">
      <t>カクホ</t>
    </rPh>
    <rPh sb="69" eb="71">
      <t>ケイヒ</t>
    </rPh>
    <rPh sb="72" eb="74">
      <t>サクゲン</t>
    </rPh>
    <rPh sb="75" eb="78">
      <t>シヨウリョウ</t>
    </rPh>
    <rPh sb="78" eb="80">
      <t>チョウシュウ</t>
    </rPh>
    <rPh sb="80" eb="81">
      <t>リツ</t>
    </rPh>
    <rPh sb="82" eb="84">
      <t>コウジョウ</t>
    </rPh>
    <rPh sb="85" eb="87">
      <t>メザ</t>
    </rPh>
    <rPh sb="89" eb="91">
      <t>ケイエイ</t>
    </rPh>
    <rPh sb="91" eb="93">
      <t>カイゼン</t>
    </rPh>
    <rPh sb="94" eb="95">
      <t>ツト</t>
    </rPh>
    <rPh sb="99" eb="101">
      <t>ヒツヨウ</t>
    </rPh>
    <rPh sb="105" eb="106">
      <t>カンガ</t>
    </rPh>
    <phoneticPr fontId="4"/>
  </si>
  <si>
    <t>①経常収支比率について
　100％を超えており単年度の収支が黒字であることを示している。今後もこの数値を維持し、施設更新等の財源を確保したい。
③流動比率について
　100％を超えているため支払能力に問題はない。流動負債の大分部を占める企業債が今後も減少するため、この数字が維持されるものと考える。
④企業債残高対給水収益比率について
　類似団体平均値よりも低い数値である。今後も新たな借入がないため、右肩下がりに減少していくと考える。
⑤料金回収率について
　100％を超えている。今後もこの数値を維持し、施設更新等の財源を確保したい。
⑥給水原価について
　類似団体平均値よりも低い数値となっている。今後もこの数値を維持できるよう、経費削減等の経営努力を進めていく。
⑦施設利用率について
　低い数値となっている。当町が観光地であり季節により需要が大きく変わるためである。
⑧有収率について
　類似団体平均値と比較して低い数値となっている。日々の業務の中で漏水修繕や老朽化した施設等の更新を行い、原因を特定して改善に努める。</t>
    <rPh sb="1" eb="3">
      <t>ケイジョウ</t>
    </rPh>
    <rPh sb="3" eb="5">
      <t>シュウシ</t>
    </rPh>
    <rPh sb="5" eb="7">
      <t>ヒリツ</t>
    </rPh>
    <rPh sb="18" eb="19">
      <t>コ</t>
    </rPh>
    <rPh sb="23" eb="26">
      <t>タンネンド</t>
    </rPh>
    <rPh sb="27" eb="29">
      <t>シュウシ</t>
    </rPh>
    <rPh sb="30" eb="32">
      <t>クロジ</t>
    </rPh>
    <rPh sb="38" eb="39">
      <t>シメ</t>
    </rPh>
    <rPh sb="44" eb="46">
      <t>コンゴ</t>
    </rPh>
    <rPh sb="49" eb="51">
      <t>スウチ</t>
    </rPh>
    <rPh sb="52" eb="54">
      <t>イジ</t>
    </rPh>
    <rPh sb="56" eb="58">
      <t>シセツ</t>
    </rPh>
    <rPh sb="58" eb="60">
      <t>コウシン</t>
    </rPh>
    <rPh sb="60" eb="61">
      <t>トウ</t>
    </rPh>
    <rPh sb="62" eb="64">
      <t>ザイゲン</t>
    </rPh>
    <rPh sb="65" eb="67">
      <t>カクホ</t>
    </rPh>
    <rPh sb="73" eb="75">
      <t>リュウドウ</t>
    </rPh>
    <rPh sb="75" eb="77">
      <t>ヒリツ</t>
    </rPh>
    <rPh sb="88" eb="89">
      <t>コ</t>
    </rPh>
    <rPh sb="95" eb="97">
      <t>シハライ</t>
    </rPh>
    <rPh sb="97" eb="99">
      <t>ノウリョク</t>
    </rPh>
    <rPh sb="100" eb="102">
      <t>モンダイ</t>
    </rPh>
    <rPh sb="106" eb="108">
      <t>リュウドウ</t>
    </rPh>
    <rPh sb="108" eb="110">
      <t>フサイ</t>
    </rPh>
    <rPh sb="111" eb="113">
      <t>ダイブ</t>
    </rPh>
    <rPh sb="113" eb="114">
      <t>ブ</t>
    </rPh>
    <rPh sb="115" eb="116">
      <t>シ</t>
    </rPh>
    <rPh sb="118" eb="120">
      <t>キギョウ</t>
    </rPh>
    <rPh sb="120" eb="121">
      <t>サイ</t>
    </rPh>
    <rPh sb="122" eb="124">
      <t>コンゴ</t>
    </rPh>
    <rPh sb="125" eb="127">
      <t>ゲンショウ</t>
    </rPh>
    <rPh sb="134" eb="136">
      <t>スウジ</t>
    </rPh>
    <rPh sb="137" eb="139">
      <t>イジ</t>
    </rPh>
    <rPh sb="145" eb="146">
      <t>カンガ</t>
    </rPh>
    <rPh sb="151" eb="153">
      <t>キギョウ</t>
    </rPh>
    <rPh sb="153" eb="154">
      <t>サイ</t>
    </rPh>
    <rPh sb="154" eb="156">
      <t>ザンダカ</t>
    </rPh>
    <rPh sb="156" eb="157">
      <t>タイ</t>
    </rPh>
    <rPh sb="157" eb="159">
      <t>キュウスイ</t>
    </rPh>
    <rPh sb="159" eb="161">
      <t>シュウエキ</t>
    </rPh>
    <rPh sb="161" eb="163">
      <t>ヒリツ</t>
    </rPh>
    <rPh sb="169" eb="171">
      <t>ルイジ</t>
    </rPh>
    <rPh sb="171" eb="173">
      <t>ダンタイ</t>
    </rPh>
    <rPh sb="173" eb="176">
      <t>ヘイキンチ</t>
    </rPh>
    <rPh sb="179" eb="180">
      <t>ヒク</t>
    </rPh>
    <rPh sb="181" eb="183">
      <t>スウチ</t>
    </rPh>
    <rPh sb="187" eb="189">
      <t>コンゴ</t>
    </rPh>
    <rPh sb="190" eb="191">
      <t>アラ</t>
    </rPh>
    <rPh sb="193" eb="195">
      <t>カリイレ</t>
    </rPh>
    <rPh sb="201" eb="204">
      <t>ミギカタサ</t>
    </rPh>
    <rPh sb="207" eb="209">
      <t>ゲンショウ</t>
    </rPh>
    <rPh sb="214" eb="215">
      <t>カンガ</t>
    </rPh>
    <rPh sb="220" eb="222">
      <t>リョウキン</t>
    </rPh>
    <rPh sb="222" eb="224">
      <t>カイシュウ</t>
    </rPh>
    <rPh sb="224" eb="225">
      <t>リツ</t>
    </rPh>
    <rPh sb="236" eb="237">
      <t>コ</t>
    </rPh>
    <rPh sb="242" eb="244">
      <t>コンゴ</t>
    </rPh>
    <rPh sb="247" eb="249">
      <t>スウチ</t>
    </rPh>
    <rPh sb="250" eb="252">
      <t>イジ</t>
    </rPh>
    <rPh sb="254" eb="256">
      <t>シセツ</t>
    </rPh>
    <rPh sb="256" eb="258">
      <t>コウシン</t>
    </rPh>
    <rPh sb="258" eb="259">
      <t>トウ</t>
    </rPh>
    <rPh sb="260" eb="262">
      <t>ザイゲン</t>
    </rPh>
    <rPh sb="263" eb="265">
      <t>カクホ</t>
    </rPh>
    <rPh sb="271" eb="273">
      <t>キュウスイ</t>
    </rPh>
    <rPh sb="273" eb="275">
      <t>ゲンカ</t>
    </rPh>
    <rPh sb="281" eb="283">
      <t>ルイジ</t>
    </rPh>
    <rPh sb="283" eb="285">
      <t>ダンタイ</t>
    </rPh>
    <rPh sb="285" eb="288">
      <t>ヘイキンチ</t>
    </rPh>
    <rPh sb="291" eb="292">
      <t>ヒク</t>
    </rPh>
    <rPh sb="293" eb="295">
      <t>スウチ</t>
    </rPh>
    <rPh sb="302" eb="304">
      <t>コンゴ</t>
    </rPh>
    <rPh sb="307" eb="309">
      <t>スウチ</t>
    </rPh>
    <rPh sb="310" eb="312">
      <t>イジ</t>
    </rPh>
    <rPh sb="318" eb="320">
      <t>ケイヒ</t>
    </rPh>
    <rPh sb="320" eb="322">
      <t>サクゲン</t>
    </rPh>
    <rPh sb="322" eb="323">
      <t>トウ</t>
    </rPh>
    <rPh sb="324" eb="326">
      <t>ケイエイ</t>
    </rPh>
    <rPh sb="326" eb="328">
      <t>ドリョク</t>
    </rPh>
    <rPh sb="329" eb="330">
      <t>スス</t>
    </rPh>
    <rPh sb="337" eb="339">
      <t>シセツ</t>
    </rPh>
    <rPh sb="339" eb="341">
      <t>リヨウ</t>
    </rPh>
    <rPh sb="341" eb="342">
      <t>リツ</t>
    </rPh>
    <rPh sb="348" eb="349">
      <t>ヒク</t>
    </rPh>
    <rPh sb="350" eb="352">
      <t>スウチ</t>
    </rPh>
    <rPh sb="359" eb="361">
      <t>トウチョウ</t>
    </rPh>
    <rPh sb="362" eb="365">
      <t>カンコウチ</t>
    </rPh>
    <rPh sb="368" eb="370">
      <t>キセツ</t>
    </rPh>
    <rPh sb="373" eb="375">
      <t>ジュヨウ</t>
    </rPh>
    <rPh sb="376" eb="377">
      <t>オオ</t>
    </rPh>
    <rPh sb="379" eb="380">
      <t>カ</t>
    </rPh>
    <rPh sb="390" eb="393">
      <t>ユウシュウリツ</t>
    </rPh>
    <rPh sb="399" eb="401">
      <t>ルイジ</t>
    </rPh>
    <rPh sb="401" eb="403">
      <t>ダンタイ</t>
    </rPh>
    <rPh sb="403" eb="406">
      <t>ヘイキンチ</t>
    </rPh>
    <rPh sb="407" eb="409">
      <t>ヒカク</t>
    </rPh>
    <rPh sb="411" eb="412">
      <t>ヒク</t>
    </rPh>
    <rPh sb="413" eb="415">
      <t>スウチ</t>
    </rPh>
    <rPh sb="422" eb="424">
      <t>ヒビ</t>
    </rPh>
    <rPh sb="425" eb="427">
      <t>ギョウム</t>
    </rPh>
    <rPh sb="428" eb="429">
      <t>ナカ</t>
    </rPh>
    <rPh sb="430" eb="432">
      <t>ロウスイ</t>
    </rPh>
    <rPh sb="432" eb="434">
      <t>シュウゼン</t>
    </rPh>
    <rPh sb="435" eb="438">
      <t>ロウキュウカ</t>
    </rPh>
    <rPh sb="440" eb="442">
      <t>シセツ</t>
    </rPh>
    <rPh sb="442" eb="443">
      <t>トウ</t>
    </rPh>
    <rPh sb="444" eb="446">
      <t>コウシン</t>
    </rPh>
    <rPh sb="447" eb="448">
      <t>オコナ</t>
    </rPh>
    <rPh sb="450" eb="452">
      <t>ゲンイン</t>
    </rPh>
    <rPh sb="453" eb="455">
      <t>トクテイ</t>
    </rPh>
    <rPh sb="457" eb="459">
      <t>カイゼン</t>
    </rPh>
    <rPh sb="460" eb="46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</si>
</sst>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7.0000000000000007E-2</c:v>
                </c:pt>
                <c:pt idx="1">
                  <c:v>0.04</c:v>
                </c:pt>
                <c:pt idx="2">
                  <c:v>0.41</c:v>
                </c:pt>
                <c:pt idx="3" formatCode="#,##0.00;&quot;△&quot;#,##0.00">
                  <c:v>0</c:v>
                </c:pt>
                <c:pt idx="4" formatCode="#,##0.00;&quot;△&quot;#,##0.00">
                  <c:v>0</c:v>
                </c:pt>
              </c:numCache>
            </c:numRef>
          </c:val>
          <c:extLst>
            <c:ext xmlns:c16="http://schemas.microsoft.com/office/drawing/2014/chart" uri="{C3380CC4-5D6E-409C-BE32-E72D297353CC}">
              <c16:uniqueId val="{00000000-FFC4-4D45-AF41-4956B27A32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FFC4-4D45-AF41-4956B27A32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36.630000000000003</c:v>
                </c:pt>
                <c:pt idx="1">
                  <c:v>36.33</c:v>
                </c:pt>
                <c:pt idx="2">
                  <c:v>41.03</c:v>
                </c:pt>
                <c:pt idx="3">
                  <c:v>44.16</c:v>
                </c:pt>
                <c:pt idx="4">
                  <c:v>42.67</c:v>
                </c:pt>
              </c:numCache>
            </c:numRef>
          </c:val>
          <c:extLst>
            <c:ext xmlns:c16="http://schemas.microsoft.com/office/drawing/2014/chart" uri="{C3380CC4-5D6E-409C-BE32-E72D297353CC}">
              <c16:uniqueId val="{00000000-59D5-4724-85B3-82A8E7C87C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59D5-4724-85B3-82A8E7C87C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62.03</c:v>
                </c:pt>
                <c:pt idx="1">
                  <c:v>62.81</c:v>
                </c:pt>
                <c:pt idx="2">
                  <c:v>55.22</c:v>
                </c:pt>
                <c:pt idx="3">
                  <c:v>53.44</c:v>
                </c:pt>
                <c:pt idx="4">
                  <c:v>53.07</c:v>
                </c:pt>
              </c:numCache>
            </c:numRef>
          </c:val>
          <c:extLst>
            <c:ext xmlns:c16="http://schemas.microsoft.com/office/drawing/2014/chart" uri="{C3380CC4-5D6E-409C-BE32-E72D297353CC}">
              <c16:uniqueId val="{00000000-ED0A-47C4-B642-CC2B6BFD16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ED0A-47C4-B642-CC2B6BFD16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112.54</c:v>
                </c:pt>
                <c:pt idx="1">
                  <c:v>113.17</c:v>
                </c:pt>
                <c:pt idx="2">
                  <c:v>114.57</c:v>
                </c:pt>
                <c:pt idx="3">
                  <c:v>117.57</c:v>
                </c:pt>
                <c:pt idx="4">
                  <c:v>115.55</c:v>
                </c:pt>
              </c:numCache>
            </c:numRef>
          </c:val>
          <c:extLst>
            <c:ext xmlns:c16="http://schemas.microsoft.com/office/drawing/2014/chart" uri="{C3380CC4-5D6E-409C-BE32-E72D297353CC}">
              <c16:uniqueId val="{00000000-FB7B-4258-ADBE-39C2B939AC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FB7B-4258-ADBE-39C2B939AC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53.1</c:v>
                </c:pt>
                <c:pt idx="1">
                  <c:v>55.11</c:v>
                </c:pt>
                <c:pt idx="2">
                  <c:v>56.87</c:v>
                </c:pt>
                <c:pt idx="3">
                  <c:v>58.51</c:v>
                </c:pt>
                <c:pt idx="4">
                  <c:v>59.97</c:v>
                </c:pt>
              </c:numCache>
            </c:numRef>
          </c:val>
          <c:extLst>
            <c:ext xmlns:c16="http://schemas.microsoft.com/office/drawing/2014/chart" uri="{C3380CC4-5D6E-409C-BE32-E72D297353CC}">
              <c16:uniqueId val="{00000000-C321-4299-80E4-91093A850D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C321-4299-80E4-91093A850D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BE-44D2-A892-7DC9CEBFDB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4ABE-44D2-A892-7DC9CEBFDB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93-4D37-B54B-0107211A87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4593-4D37-B54B-0107211A87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366.57</c:v>
                </c:pt>
                <c:pt idx="1">
                  <c:v>370.96</c:v>
                </c:pt>
                <c:pt idx="2">
                  <c:v>380.75</c:v>
                </c:pt>
                <c:pt idx="3">
                  <c:v>391.27</c:v>
                </c:pt>
                <c:pt idx="4">
                  <c:v>383.96</c:v>
                </c:pt>
              </c:numCache>
            </c:numRef>
          </c:val>
          <c:extLst>
            <c:ext xmlns:c16="http://schemas.microsoft.com/office/drawing/2014/chart" uri="{C3380CC4-5D6E-409C-BE32-E72D297353CC}">
              <c16:uniqueId val="{00000000-AE4B-4585-A4AC-EFF6E835F4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AE4B-4585-A4AC-EFF6E835F4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302.98</c:v>
                </c:pt>
                <c:pt idx="1">
                  <c:v>265.57</c:v>
                </c:pt>
                <c:pt idx="2">
                  <c:v>227.05</c:v>
                </c:pt>
                <c:pt idx="3">
                  <c:v>184</c:v>
                </c:pt>
                <c:pt idx="4">
                  <c:v>155.16</c:v>
                </c:pt>
              </c:numCache>
            </c:numRef>
          </c:val>
          <c:extLst>
            <c:ext xmlns:c16="http://schemas.microsoft.com/office/drawing/2014/chart" uri="{C3380CC4-5D6E-409C-BE32-E72D297353CC}">
              <c16:uniqueId val="{00000000-D263-4845-BADB-1884620C56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D263-4845-BADB-1884620C56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109.61</c:v>
                </c:pt>
                <c:pt idx="1">
                  <c:v>110.75</c:v>
                </c:pt>
                <c:pt idx="2">
                  <c:v>113.54</c:v>
                </c:pt>
                <c:pt idx="3">
                  <c:v>117.73</c:v>
                </c:pt>
                <c:pt idx="4">
                  <c:v>116.11</c:v>
                </c:pt>
              </c:numCache>
            </c:numRef>
          </c:val>
          <c:extLst>
            <c:ext xmlns:c16="http://schemas.microsoft.com/office/drawing/2014/chart" uri="{C3380CC4-5D6E-409C-BE32-E72D297353CC}">
              <c16:uniqueId val="{00000000-ADA7-47B6-9D58-BD125247EC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ADA7-47B6-9D58-BD125247EC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150.55000000000001</c:v>
                </c:pt>
                <c:pt idx="1">
                  <c:v>148.34</c:v>
                </c:pt>
                <c:pt idx="2">
                  <c:v>145.41</c:v>
                </c:pt>
                <c:pt idx="3">
                  <c:v>139</c:v>
                </c:pt>
                <c:pt idx="4">
                  <c:v>141.86000000000001</c:v>
                </c:pt>
              </c:numCache>
            </c:numRef>
          </c:val>
          <c:extLst>
            <c:ext xmlns:c16="http://schemas.microsoft.com/office/drawing/2014/chart" uri="{C3380CC4-5D6E-409C-BE32-E72D297353CC}">
              <c16:uniqueId val="{00000000-2A96-4293-B321-43F0D415C4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2A96-4293-B321-43F0D415C4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Normal="100" workbookViewId="0">
      <selection activeCell="P10" sqref="P10:V10"/>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湯沢町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8271</v>
      </c>
      <c r="AM8" s="61"/>
      <c r="AN8" s="61"/>
      <c r="AO8" s="61"/>
      <c r="AP8" s="61"/>
      <c r="AQ8" s="61"/>
      <c r="AR8" s="61"/>
      <c r="AS8" s="61"/>
      <c r="AT8" s="52">
        <f>データ!$S$6</f>
        <v>357.29</v>
      </c>
      <c r="AU8" s="53"/>
      <c r="AV8" s="53"/>
      <c r="AW8" s="53"/>
      <c r="AX8" s="53"/>
      <c r="AY8" s="53"/>
      <c r="AZ8" s="53"/>
      <c r="BA8" s="53"/>
      <c r="BB8" s="54">
        <f>データ!$T$6</f>
        <v>23.15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87.46</v>
      </c>
      <c r="J10" s="53"/>
      <c r="K10" s="53"/>
      <c r="L10" s="53"/>
      <c r="M10" s="53"/>
      <c r="N10" s="53"/>
      <c r="O10" s="64"/>
      <c r="P10" s="54">
        <f>データ!$P$6</f>
        <v>90.91</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7395</v>
      </c>
      <c r="AM10" s="61"/>
      <c r="AN10" s="61"/>
      <c r="AO10" s="61"/>
      <c r="AP10" s="61"/>
      <c r="AQ10" s="61"/>
      <c r="AR10" s="61"/>
      <c r="AS10" s="61"/>
      <c r="AT10" s="52">
        <f>データ!$V$6</f>
        <v>10.57</v>
      </c>
      <c r="AU10" s="53"/>
      <c r="AV10" s="53"/>
      <c r="AW10" s="53"/>
      <c r="AX10" s="53"/>
      <c r="AY10" s="53"/>
      <c r="AZ10" s="53"/>
      <c r="BA10" s="53"/>
      <c r="BB10" s="54">
        <f>データ!$W$6</f>
        <v>699.62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8FM8KOYwBlIrEpg8yXaWHtABjqtuBpUx8R9Xgc8Bhhl0SH1CQeOMMd+RLuHcc4BTTe34OtA9TnTvurdxtkK6Q==" saltValue="Ukd8GlXg3J7Yt0qwpoOU3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154610</v>
      </c>
      <c r="D6" s="34">
        <f t="shared" si="3"/>
        <v>46</v>
      </c>
      <c r="E6" s="34">
        <f t="shared" si="3"/>
        <v>1</v>
      </c>
      <c r="F6" s="34">
        <f t="shared" si="3"/>
        <v>0</v>
      </c>
      <c r="G6" s="34">
        <f t="shared" si="3"/>
        <v>1</v>
      </c>
      <c r="H6" s="34" t="str">
        <f t="shared" si="3"/>
        <v>新潟県　湯沢町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87.46</v>
      </c>
      <c r="P6" s="35">
        <f t="shared" si="3"/>
        <v>90.91</v>
      </c>
      <c r="Q6" s="35">
        <f t="shared" si="3"/>
        <v>2640</v>
      </c>
      <c r="R6" s="35">
        <f t="shared" si="3"/>
        <v>8271</v>
      </c>
      <c r="S6" s="35">
        <f t="shared" si="3"/>
        <v>357.29</v>
      </c>
      <c r="T6" s="35">
        <f t="shared" si="3"/>
        <v>23.15</v>
      </c>
      <c r="U6" s="35">
        <f t="shared" si="3"/>
        <v>7395</v>
      </c>
      <c r="V6" s="35">
        <f t="shared" si="3"/>
        <v>10.57</v>
      </c>
      <c r="W6" s="35">
        <f t="shared" si="3"/>
        <v>699.62</v>
      </c>
      <c r="X6" s="36">
        <f>IF(X7="",NA(),X7)</f>
        <v>112.54</v>
      </c>
      <c r="Y6" s="36">
        <f t="shared" ref="Y6:AG6" si="4">IF(Y7="",NA(),Y7)</f>
        <v>113.17</v>
      </c>
      <c r="Z6" s="36">
        <f t="shared" si="4"/>
        <v>114.57</v>
      </c>
      <c r="AA6" s="36">
        <f t="shared" si="4"/>
        <v>117.57</v>
      </c>
      <c r="AB6" s="36">
        <f t="shared" si="4"/>
        <v>115.55</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366.57</v>
      </c>
      <c r="AU6" s="36">
        <f t="shared" ref="AU6:BC6" si="6">IF(AU7="",NA(),AU7)</f>
        <v>370.96</v>
      </c>
      <c r="AV6" s="36">
        <f t="shared" si="6"/>
        <v>380.75</v>
      </c>
      <c r="AW6" s="36">
        <f t="shared" si="6"/>
        <v>391.27</v>
      </c>
      <c r="AX6" s="36">
        <f t="shared" si="6"/>
        <v>383.96</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302.98</v>
      </c>
      <c r="BF6" s="36">
        <f t="shared" ref="BF6:BN6" si="7">IF(BF7="",NA(),BF7)</f>
        <v>265.57</v>
      </c>
      <c r="BG6" s="36">
        <f t="shared" si="7"/>
        <v>227.05</v>
      </c>
      <c r="BH6" s="36">
        <f t="shared" si="7"/>
        <v>184</v>
      </c>
      <c r="BI6" s="36">
        <f t="shared" si="7"/>
        <v>155.16</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109.61</v>
      </c>
      <c r="BQ6" s="36">
        <f t="shared" ref="BQ6:BY6" si="8">IF(BQ7="",NA(),BQ7)</f>
        <v>110.75</v>
      </c>
      <c r="BR6" s="36">
        <f t="shared" si="8"/>
        <v>113.54</v>
      </c>
      <c r="BS6" s="36">
        <f t="shared" si="8"/>
        <v>117.73</v>
      </c>
      <c r="BT6" s="36">
        <f t="shared" si="8"/>
        <v>116.11</v>
      </c>
      <c r="BU6" s="36">
        <f t="shared" si="8"/>
        <v>92.76</v>
      </c>
      <c r="BV6" s="36">
        <f t="shared" si="8"/>
        <v>93.28</v>
      </c>
      <c r="BW6" s="36">
        <f t="shared" si="8"/>
        <v>87.51</v>
      </c>
      <c r="BX6" s="36">
        <f t="shared" si="8"/>
        <v>84.77</v>
      </c>
      <c r="BY6" s="36">
        <f t="shared" si="8"/>
        <v>87.11</v>
      </c>
      <c r="BZ6" s="35" t="str">
        <f>IF(BZ7="","",IF(BZ7="-","【-】","【"&amp;SUBSTITUTE(TEXT(BZ7,"#,##0.00"),"-","△")&amp;"】"))</f>
        <v>【103.24】</v>
      </c>
      <c r="CA6" s="36">
        <f>IF(CA7="",NA(),CA7)</f>
        <v>150.55000000000001</v>
      </c>
      <c r="CB6" s="36">
        <f t="shared" ref="CB6:CJ6" si="9">IF(CB7="",NA(),CB7)</f>
        <v>148.34</v>
      </c>
      <c r="CC6" s="36">
        <f t="shared" si="9"/>
        <v>145.41</v>
      </c>
      <c r="CD6" s="36">
        <f t="shared" si="9"/>
        <v>139</v>
      </c>
      <c r="CE6" s="36">
        <f t="shared" si="9"/>
        <v>141.86000000000001</v>
      </c>
      <c r="CF6" s="36">
        <f t="shared" si="9"/>
        <v>208.67</v>
      </c>
      <c r="CG6" s="36">
        <f t="shared" si="9"/>
        <v>208.29</v>
      </c>
      <c r="CH6" s="36">
        <f t="shared" si="9"/>
        <v>218.42</v>
      </c>
      <c r="CI6" s="36">
        <f t="shared" si="9"/>
        <v>227.27</v>
      </c>
      <c r="CJ6" s="36">
        <f t="shared" si="9"/>
        <v>223.98</v>
      </c>
      <c r="CK6" s="35" t="str">
        <f>IF(CK7="","",IF(CK7="-","【-】","【"&amp;SUBSTITUTE(TEXT(CK7,"#,##0.00"),"-","△")&amp;"】"))</f>
        <v>【168.38】</v>
      </c>
      <c r="CL6" s="36">
        <f>IF(CL7="",NA(),CL7)</f>
        <v>36.630000000000003</v>
      </c>
      <c r="CM6" s="36">
        <f t="shared" ref="CM6:CU6" si="10">IF(CM7="",NA(),CM7)</f>
        <v>36.33</v>
      </c>
      <c r="CN6" s="36">
        <f t="shared" si="10"/>
        <v>41.03</v>
      </c>
      <c r="CO6" s="36">
        <f t="shared" si="10"/>
        <v>44.16</v>
      </c>
      <c r="CP6" s="36">
        <f t="shared" si="10"/>
        <v>42.67</v>
      </c>
      <c r="CQ6" s="36">
        <f t="shared" si="10"/>
        <v>49.08</v>
      </c>
      <c r="CR6" s="36">
        <f t="shared" si="10"/>
        <v>49.32</v>
      </c>
      <c r="CS6" s="36">
        <f t="shared" si="10"/>
        <v>50.24</v>
      </c>
      <c r="CT6" s="36">
        <f t="shared" si="10"/>
        <v>50.29</v>
      </c>
      <c r="CU6" s="36">
        <f t="shared" si="10"/>
        <v>49.64</v>
      </c>
      <c r="CV6" s="35" t="str">
        <f>IF(CV7="","",IF(CV7="-","【-】","【"&amp;SUBSTITUTE(TEXT(CV7,"#,##0.00"),"-","△")&amp;"】"))</f>
        <v>【60.00】</v>
      </c>
      <c r="CW6" s="36">
        <f>IF(CW7="",NA(),CW7)</f>
        <v>62.03</v>
      </c>
      <c r="CX6" s="36">
        <f t="shared" ref="CX6:DF6" si="11">IF(CX7="",NA(),CX7)</f>
        <v>62.81</v>
      </c>
      <c r="CY6" s="36">
        <f t="shared" si="11"/>
        <v>55.22</v>
      </c>
      <c r="CZ6" s="36">
        <f t="shared" si="11"/>
        <v>53.44</v>
      </c>
      <c r="DA6" s="36">
        <f t="shared" si="11"/>
        <v>53.07</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53.1</v>
      </c>
      <c r="DI6" s="36">
        <f t="shared" ref="DI6:DQ6" si="12">IF(DI7="",NA(),DI7)</f>
        <v>55.11</v>
      </c>
      <c r="DJ6" s="36">
        <f t="shared" si="12"/>
        <v>56.87</v>
      </c>
      <c r="DK6" s="36">
        <f t="shared" si="12"/>
        <v>58.51</v>
      </c>
      <c r="DL6" s="36">
        <f t="shared" si="12"/>
        <v>59.97</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6">
        <f>IF(ED7="",NA(),ED7)</f>
        <v>7.0000000000000007E-2</v>
      </c>
      <c r="EE6" s="36">
        <f t="shared" ref="EE6:EM6" si="14">IF(EE7="",NA(),EE7)</f>
        <v>0.04</v>
      </c>
      <c r="EF6" s="36">
        <f t="shared" si="14"/>
        <v>0.41</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154610</v>
      </c>
      <c r="D7" s="38">
        <v>46</v>
      </c>
      <c r="E7" s="38">
        <v>1</v>
      </c>
      <c r="F7" s="38">
        <v>0</v>
      </c>
      <c r="G7" s="38">
        <v>1</v>
      </c>
      <c r="H7" s="38" t="s">
        <v>93</v>
      </c>
      <c r="I7" s="38" t="s">
        <v>94</v>
      </c>
      <c r="J7" s="38" t="s">
        <v>95</v>
      </c>
      <c r="K7" s="38" t="s">
        <v>96</v>
      </c>
      <c r="L7" s="38" t="s">
        <v>97</v>
      </c>
      <c r="M7" s="38" t="s">
        <v>98</v>
      </c>
      <c r="N7" s="39" t="s">
        <v>99</v>
      </c>
      <c r="O7" s="39">
        <v>87.46</v>
      </c>
      <c r="P7" s="39">
        <v>90.91</v>
      </c>
      <c r="Q7" s="39">
        <v>2640</v>
      </c>
      <c r="R7" s="39">
        <v>8271</v>
      </c>
      <c r="S7" s="39">
        <v>357.29</v>
      </c>
      <c r="T7" s="39">
        <v>23.15</v>
      </c>
      <c r="U7" s="39">
        <v>7395</v>
      </c>
      <c r="V7" s="39">
        <v>10.57</v>
      </c>
      <c r="W7" s="39">
        <v>699.62</v>
      </c>
      <c r="X7" s="39">
        <v>112.54</v>
      </c>
      <c r="Y7" s="39">
        <v>113.17</v>
      </c>
      <c r="Z7" s="39">
        <v>114.57</v>
      </c>
      <c r="AA7" s="39">
        <v>117.57</v>
      </c>
      <c r="AB7" s="39">
        <v>115.55</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366.57</v>
      </c>
      <c r="AU7" s="39">
        <v>370.96</v>
      </c>
      <c r="AV7" s="39">
        <v>380.75</v>
      </c>
      <c r="AW7" s="39">
        <v>391.27</v>
      </c>
      <c r="AX7" s="39">
        <v>383.96</v>
      </c>
      <c r="AY7" s="39">
        <v>416.14</v>
      </c>
      <c r="AZ7" s="39">
        <v>371.89</v>
      </c>
      <c r="BA7" s="39">
        <v>293.23</v>
      </c>
      <c r="BB7" s="39">
        <v>300.14</v>
      </c>
      <c r="BC7" s="39">
        <v>301.04000000000002</v>
      </c>
      <c r="BD7" s="39">
        <v>264.97000000000003</v>
      </c>
      <c r="BE7" s="39">
        <v>302.98</v>
      </c>
      <c r="BF7" s="39">
        <v>265.57</v>
      </c>
      <c r="BG7" s="39">
        <v>227.05</v>
      </c>
      <c r="BH7" s="39">
        <v>184</v>
      </c>
      <c r="BI7" s="39">
        <v>155.16</v>
      </c>
      <c r="BJ7" s="39">
        <v>487.22</v>
      </c>
      <c r="BK7" s="39">
        <v>483.11</v>
      </c>
      <c r="BL7" s="39">
        <v>542.29999999999995</v>
      </c>
      <c r="BM7" s="39">
        <v>566.65</v>
      </c>
      <c r="BN7" s="39">
        <v>551.62</v>
      </c>
      <c r="BO7" s="39">
        <v>266.61</v>
      </c>
      <c r="BP7" s="39">
        <v>109.61</v>
      </c>
      <c r="BQ7" s="39">
        <v>110.75</v>
      </c>
      <c r="BR7" s="39">
        <v>113.54</v>
      </c>
      <c r="BS7" s="39">
        <v>117.73</v>
      </c>
      <c r="BT7" s="39">
        <v>116.11</v>
      </c>
      <c r="BU7" s="39">
        <v>92.76</v>
      </c>
      <c r="BV7" s="39">
        <v>93.28</v>
      </c>
      <c r="BW7" s="39">
        <v>87.51</v>
      </c>
      <c r="BX7" s="39">
        <v>84.77</v>
      </c>
      <c r="BY7" s="39">
        <v>87.11</v>
      </c>
      <c r="BZ7" s="39">
        <v>103.24</v>
      </c>
      <c r="CA7" s="39">
        <v>150.55000000000001</v>
      </c>
      <c r="CB7" s="39">
        <v>148.34</v>
      </c>
      <c r="CC7" s="39">
        <v>145.41</v>
      </c>
      <c r="CD7" s="39">
        <v>139</v>
      </c>
      <c r="CE7" s="39">
        <v>141.86000000000001</v>
      </c>
      <c r="CF7" s="39">
        <v>208.67</v>
      </c>
      <c r="CG7" s="39">
        <v>208.29</v>
      </c>
      <c r="CH7" s="39">
        <v>218.42</v>
      </c>
      <c r="CI7" s="39">
        <v>227.27</v>
      </c>
      <c r="CJ7" s="39">
        <v>223.98</v>
      </c>
      <c r="CK7" s="39">
        <v>168.38</v>
      </c>
      <c r="CL7" s="39">
        <v>36.630000000000003</v>
      </c>
      <c r="CM7" s="39">
        <v>36.33</v>
      </c>
      <c r="CN7" s="39">
        <v>41.03</v>
      </c>
      <c r="CO7" s="39">
        <v>44.16</v>
      </c>
      <c r="CP7" s="39">
        <v>42.67</v>
      </c>
      <c r="CQ7" s="39">
        <v>49.08</v>
      </c>
      <c r="CR7" s="39">
        <v>49.32</v>
      </c>
      <c r="CS7" s="39">
        <v>50.24</v>
      </c>
      <c r="CT7" s="39">
        <v>50.29</v>
      </c>
      <c r="CU7" s="39">
        <v>49.64</v>
      </c>
      <c r="CV7" s="39">
        <v>60</v>
      </c>
      <c r="CW7" s="39">
        <v>62.03</v>
      </c>
      <c r="CX7" s="39">
        <v>62.81</v>
      </c>
      <c r="CY7" s="39">
        <v>55.22</v>
      </c>
      <c r="CZ7" s="39">
        <v>53.44</v>
      </c>
      <c r="DA7" s="39">
        <v>53.07</v>
      </c>
      <c r="DB7" s="39">
        <v>79.3</v>
      </c>
      <c r="DC7" s="39">
        <v>79.34</v>
      </c>
      <c r="DD7" s="39">
        <v>78.650000000000006</v>
      </c>
      <c r="DE7" s="39">
        <v>77.73</v>
      </c>
      <c r="DF7" s="39">
        <v>78.09</v>
      </c>
      <c r="DG7" s="39">
        <v>89.8</v>
      </c>
      <c r="DH7" s="39">
        <v>53.1</v>
      </c>
      <c r="DI7" s="39">
        <v>55.11</v>
      </c>
      <c r="DJ7" s="39">
        <v>56.87</v>
      </c>
      <c r="DK7" s="39">
        <v>58.51</v>
      </c>
      <c r="DL7" s="39">
        <v>59.97</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7.0000000000000007E-2</v>
      </c>
      <c r="EE7" s="39">
        <v>0.04</v>
      </c>
      <c r="EF7" s="39">
        <v>0.41</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木暮 享</cp:lastModifiedBy>
  <dcterms:created xsi:type="dcterms:W3CDTF">2020-12-04T02:07:24Z</dcterms:created>
  <dcterms:modified xsi:type="dcterms:W3CDTF">2021-01-22T00:45:42Z</dcterms:modified>
  <cp:category/>
</cp:coreProperties>
</file>