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総務部\企画政策課\財政係\財政関係\類団比較・財政情報の開示\H30\財政状況資料集\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<sst xmlns="http://schemas.openxmlformats.org/spreadsheetml/2006/main" count="1074" uniqueCount="593">
  <si>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</si>
  <si>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</si>
  <si>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</si>
  <si>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</si>
  <si>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</si>
  <si>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</si>
  <si>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</si>
  <si>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</si>
  <si>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</si>
  <si>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</si>
  <si>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</si>
  <si>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</si>
  <si>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</si>
  <si>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</si>
  <si>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</si>
  <si>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</si>
  <si>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</si>
  <si>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</si>
  <si>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</si>
  <si>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</si>
  <si>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</si>
  <si>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</si>
  <si>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</si>
  <si>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</si>
  <si>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</si>
  <si>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</si>
  <si>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</si>
  <si>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</si>
  <si>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</si>
  <si>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</si>
  <si>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</si>
  <si>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</si>
  <si>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</si>
  <si>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</si>
  <si>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</si>
  <si>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</si>
  <si>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</si>
  <si>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</si>
  <si>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</si>
  <si>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</si>
  <si>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</si>
  <si>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</si>
  <si>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</si>
  <si>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</si>
  <si>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</si>
  <si>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</si>
  <si>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</si>
  <si>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</si>
  <si>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</si>
  <si>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</si>
  <si>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</si>
  <si>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</si>
  <si>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</si>
  <si>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</si>
  <si>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</si>
  <si>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</si>
  <si>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</si>
  <si>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</si>
  <si>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</si>
  <si>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</si>
  <si>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</si>
  <si>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</si>
  <si>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</si>
  <si>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</si>
  <si>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</si>
  <si>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</si>
  <si>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</si>
  <si>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</si>
  <si>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</si>
  <si>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</si>
  <si>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</si>
  <si>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</si>
  <si>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</si>
  <si>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</si>
  <si>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</si>
  <si>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</si>
  <si>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</si>
  <si>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</si>
  <si>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</si>
  <si>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</si>
  <si>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</si>
  <si>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</si>
  <si>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</si>
  <si>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</si>
  <si>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</si>
  <si>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</si>
  <si>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</si>
  <si>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</si>
  <si>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</si>
  <si>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</si>
  <si>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</si>
  <si>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</si>
  <si>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</si>
  <si>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</si>
  <si>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</si>
  <si>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</si>
  <si>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</si>
  <si>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湯沢町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</si>
  <si>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</si>
  <si>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</si>
  <si>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</si>
  <si>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</si>
  <si>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</si>
  <si>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</si>
  <si>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</si>
  <si>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</si>
  <si>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</si>
  <si>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</si>
  <si>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</si>
  <si>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</si>
  <si>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</si>
  <si>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</si>
  <si>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</si>
  <si>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</si>
  <si>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</si>
  <si>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</si>
  <si>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</si>
  <si>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</si>
  <si>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</si>
  <si>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</si>
  <si>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</si>
  <si>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</si>
  <si>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</si>
  <si>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</si>
  <si>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</si>
  <si>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</si>
  <si>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</si>
  <si>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</si>
  <si>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</si>
  <si>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</si>
  <si>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</si>
  <si>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</si>
  <si>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</si>
  <si>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</si>
  <si>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</si>
  <si>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</si>
  <si>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</si>
  <si>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</si>
  <si>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</si>
  <si>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</si>
  <si>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</si>
  <si>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</si>
  <si>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</si>
  <si>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</si>
  <si>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</si>
  <si>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</si>
  <si>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</si>
  <si>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</si>
  <si>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</si>
  <si>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</si>
  <si>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</si>
  <si>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</si>
  <si>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</si>
  <si>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</si>
  <si>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</si>
  <si>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</si>
  <si>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</si>
  <si>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</si>
  <si>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</si>
  <si>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</si>
  <si>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</si>
  <si>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</si>
  <si>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</si>
  <si>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</si>
  <si>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</si>
  <si>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</si>
  <si>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</si>
  <si>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</si>
  <si>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</si>
  <si>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</si>
  <si>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</si>
  <si>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</si>
  <si>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</si>
  <si>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</si>
  <si>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</si>
  <si>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</si>
  <si>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</si>
  <si>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</si>
  <si>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</si>
  <si>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</si>
  <si>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</si>
  <si>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</si>
  <si>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</si>
  <si>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</si>
  <si>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</si>
  <si>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</si>
  <si>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</si>
  <si>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</si>
  <si>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</si>
  <si>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</si>
  <si>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</si>
  <si>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</si>
  <si>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</si>
  <si>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</si>
  <si>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</si>
  <si>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</si>
  <si>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</si>
  <si>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</si>
  <si>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</si>
  <si>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</si>
  <si>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</si>
  <si>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</si>
  <si>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</si>
  <si>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</si>
  <si>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</si>
  <si>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</si>
  <si>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</si>
  <si>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</si>
  <si>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</si>
  <si>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</si>
  <si>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</si>
  <si>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</si>
  <si>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</si>
  <si>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</si>
  <si>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</si>
  <si>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</si>
  <si>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</si>
  <si>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新潟県湯沢町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</si>
  <si>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</si>
  <si>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</si>
  <si>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</si>
  <si>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</si>
  <si>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</si>
  <si>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</si>
  <si>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</si>
  <si>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</si>
  <si>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</si>
  <si>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</si>
  <si>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</si>
  <si>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</si>
  <si>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</si>
  <si>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</si>
  <si>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</si>
  <si>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</si>
  <si>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</si>
  <si>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</si>
  <si>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</si>
  <si>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</si>
  <si>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</si>
  <si>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</si>
  <si>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</si>
  <si>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</si>
  <si>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</si>
  <si>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</si>
  <si>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</si>
  <si>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</si>
  <si>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</si>
  <si>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</si>
  <si>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</si>
  <si>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</si>
  <si>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</si>
  <si>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</si>
  <si>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</si>
  <si>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</si>
  <si>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</si>
  <si>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</si>
  <si>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</si>
  <si>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</si>
  <si>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</si>
  <si>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</si>
  <si>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</si>
  <si>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</si>
  <si>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</si>
  <si>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</si>
  <si>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</si>
  <si>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</si>
  <si>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</si>
  <si>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</si>
  <si>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</si>
  <si>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</si>
  <si>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</si>
  <si>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</si>
  <si>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</si>
  <si>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</si>
  <si>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</si>
  <si>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</si>
  <si>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</si>
  <si>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</si>
  <si>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</si>
  <si>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</si>
  <si>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</si>
  <si>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</si>
  <si>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</si>
  <si>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</si>
  <si>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</si>
  <si>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</si>
  <si>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</si>
  <si>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</si>
  <si>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</si>
  <si>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</si>
  <si>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</si>
  <si>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</si>
  <si>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</si>
  <si>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</si>
  <si>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</si>
  <si>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</si>
  <si>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</si>
  <si>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</si>
  <si>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</si>
  <si>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</si>
  <si>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</si>
  <si>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</si>
  <si>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</si>
  <si>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</si>
  <si>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</si>
  <si>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</si>
  <si>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</si>
  <si>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</si>
  <si>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</si>
  <si>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</si>
  <si>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</si>
  <si>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</si>
  <si>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</si>
  <si>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</si>
  <si>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</si>
  <si>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</si>
  <si>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</si>
  <si>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</si>
  <si>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</si>
  <si>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</si>
  <si>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</si>
  <si>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</si>
  <si>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</si>
  <si>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</si>
  <si>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</si>
  <si>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</si>
  <si>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</si>
  <si>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</si>
  <si>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</si>
  <si>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</si>
  <si>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</si>
  <si>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</si>
  <si>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</si>
  <si>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</si>
  <si>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</si>
  <si>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</si>
  <si>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</si>
  <si>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</si>
  <si>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</si>
  <si>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</si>
  <si>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</si>
  <si>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</si>
  <si>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</si>
  <si>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</si>
  <si>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</si>
  <si>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</si>
  <si>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</si>
  <si>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</si>
  <si>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</si>
  <si>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</si>
  <si>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</si>
  <si>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</si>
  <si>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</si>
  <si>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</si>
  <si>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</si>
  <si>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</si>
  <si>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</si>
  <si>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</si>
  <si>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</si>
  <si>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</si>
  <si>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</si>
  <si>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</si>
  <si>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</si>
  <si>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</si>
  <si>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</si>
  <si>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</si>
  <si>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</si>
  <si>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新潟県湯沢町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</si>
  <si>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</si>
  <si>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</si>
  <si>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</si>
  <si>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</si>
  <si>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</si>
  <si>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</si>
  <si>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</si>
  <si>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</si>
  <si>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</si>
  <si>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</si>
  <si>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</si>
  <si>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</si>
  <si>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</si>
  <si>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</si>
  <si>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</si>
  <si>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</si>
  <si>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</si>
  <si>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</si>
  <si>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</si>
  <si>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</si>
  <si>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</si>
  <si>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</si>
  <si>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</si>
  <si>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</si>
  <si>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</si>
  <si>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</si>
  <si>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</si>
  <si>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</si>
  <si>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</si>
  <si>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</si>
  <si>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</si>
  <si>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</si>
  <si>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</si>
  <si>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</si>
  <si>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</si>
  <si>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</si>
  <si>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</si>
  <si>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</si>
  <si>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病院事業会計</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</si>
  <si>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</si>
  <si>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</si>
  <si>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</si>
  <si>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</si>
  <si>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</si>
  <si>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</si>
  <si>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</si>
  <si>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</si>
  <si>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</si>
  <si>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</si>
  <si>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</si>
  <si>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</si>
  <si>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</si>
  <si>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</si>
  <si>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</si>
  <si>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</si>
  <si>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</si>
  <si>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</si>
  <si>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</si>
  <si>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</si>
  <si>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</si>
  <si>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</si>
  <si>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</si>
  <si>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</si>
  <si>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</si>
  <si>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</si>
  <si>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</si>
  <si>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</si>
  <si>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</si>
  <si>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</si>
  <si>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</si>
  <si>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</si>
  <si>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</si>
  <si>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</si>
  <si>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</si>
  <si>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</si>
  <si>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</si>
  <si>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</si>
  <si>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</si>
  <si>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</si>
  <si>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</si>
  <si>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</si>
  <si>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</si>
  <si>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</si>
  <si>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</si>
  <si>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</si>
  <si>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</si>
  <si>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</si>
  <si>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</si>
  <si>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</si>
  <si>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</si>
  <si>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</si>
  <si>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</si>
  <si>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</si>
  <si>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</si>
  <si>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</si>
  <si>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</si>
  <si>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</si>
  <si>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</si>
  <si>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</si>
  <si>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</si>
  <si>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</si>
  <si>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</si>
  <si>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</si>
  <si>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</si>
  <si>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</si>
  <si>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</si>
  <si>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</si>
  <si>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</si>
  <si>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</si>
  <si>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</si>
  <si>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</si>
  <si>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</si>
  <si>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</si>
  <si>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</si>
  <si>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</si>
  <si>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</si>
  <si>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</si>
  <si>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</si>
  <si>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</si>
  <si>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</si>
  <si>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</si>
  <si>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</si>
  <si>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</si>
  <si>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</si>
  <si>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</si>
  <si>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</si>
  <si>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</si>
  <si>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</si>
  <si>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</si>
  <si>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</si>
  <si>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</si>
  <si>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</si>
  <si>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</si>
  <si>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</si>
  <si>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</si>
  <si>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</si>
  <si>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</si>
  <si>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</si>
  <si>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</si>
  <si>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</si>
  <si>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</si>
  <si>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</si>
  <si>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</si>
  <si>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</si>
  <si>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</si>
  <si>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</si>
  <si>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</si>
  <si>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</si>
  <si>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</si>
  <si>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</si>
  <si>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</si>
  <si>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</si>
  <si>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</si>
  <si>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</si>
  <si>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</si>
  <si>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</si>
  <si>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</si>
  <si>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</si>
  <si>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</si>
  <si>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</si>
  <si>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</si>
  <si>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</si>
  <si>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</si>
  <si>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</si>
  <si>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</si>
  <si>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</si>
  <si>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</si>
  <si>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</si>
  <si>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</si>
  <si>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</si>
  <si>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</si>
  <si>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</si>
  <si>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</si>
  <si>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</si>
  <si>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</si>
  <si>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</si>
  <si>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</si>
  <si>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</si>
  <si>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</si>
  <si>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</si>
  <si>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</si>
  <si>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</si>
  <si>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</si>
  <si>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</si>
  <si>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</si>
  <si>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</si>
  <si>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1.51</t>
  </si>
  <si>
    <t>▲ 2.82</t>
  </si>
  <si>
    <t>▲ 2.91</t>
  </si>
  <si>
    <t>水道事業会計</t>
  </si>
  <si>
    <t>一般会計</t>
  </si>
  <si>
    <t>病院事業会計</t>
  </si>
  <si>
    <t>下水道特別会計</t>
  </si>
  <si>
    <t>介護保険特別会計</t>
  </si>
  <si>
    <t>国民健康保険特別会計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</si>
  <si>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</si>
  <si>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</si>
  <si>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</si>
  <si>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</si>
  <si>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</si>
  <si>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</si>
  <si>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</si>
  <si>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</si>
  <si>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湯沢こころのふるさと基金</t>
    <phoneticPr fontId="2"/>
  </si>
  <si>
    <t>湯沢町美術館建設基金</t>
    <phoneticPr fontId="2"/>
  </si>
  <si>
    <t>湯沢町ふるさと基金</t>
    <phoneticPr fontId="2"/>
  </si>
  <si>
    <t>湯沢町公共事業基金</t>
    <phoneticPr fontId="2"/>
  </si>
  <si>
    <t>旧学校施設等解体撤去基金</t>
    <phoneticPr fontId="2"/>
  </si>
  <si>
    <t>-</t>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</si>
  <si>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</si>
  <si>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</si>
  <si>
    <t>新潟県市町村総合事務組合（消防団員等公務災害補償事業特別会計）</t>
  </si>
  <si>
    <t>新潟県市町村総合事務組合（消防賞じゅつ金支給事業特別会計）</t>
  </si>
  <si>
    <t>新潟県市町村総合事務組合（非常勤職員公務災害補償等特別会計）</t>
  </si>
  <si>
    <t>新潟県市町村総合事務組合（交通災害共済事業特別会計）</t>
  </si>
  <si>
    <t>新潟県後期高齢者医療広域連合（一般会計）</t>
  </si>
  <si>
    <t>新潟県後期高齢者医療広域連合（後期高齢者医療特別会計）</t>
  </si>
  <si>
    <t>魚沼地区障害福祉組合</t>
  </si>
  <si>
    <t>魚沼地域特別養護老人ホーム組合</t>
  </si>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</sst>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A122-42C4-A65B-C4C8DF6B5B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251728</c:v>
                </c:pt>
                <c:pt idx="1">
                  <c:v>271229</c:v>
                </c:pt>
                <c:pt idx="2">
                  <c:v>77915</c:v>
                </c:pt>
                <c:pt idx="3">
                  <c:v>99014</c:v>
                </c:pt>
                <c:pt idx="4">
                  <c:v>119759</c:v>
                </c:pt>
              </c:numCache>
            </c:numRef>
          </c:val>
          <c:smooth val="0"/>
          <c:extLst>
            <c:ext xmlns:c16="http://schemas.microsoft.com/office/drawing/2014/chart" uri="{C3380CC4-5D6E-409C-BE32-E72D297353CC}">
              <c16:uniqueId val="{00000001-A122-42C4-A65B-C4C8DF6B5B1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7.88</c:v>
                </c:pt>
                <c:pt idx="1">
                  <c:v>11.26</c:v>
                </c:pt>
                <c:pt idx="2">
                  <c:v>9.07</c:v>
                </c:pt>
                <c:pt idx="3">
                  <c:v>9.26</c:v>
                </c:pt>
                <c:pt idx="4">
                  <c:v>9.1199999999999992</c:v>
                </c:pt>
              </c:numCache>
            </c:numRef>
          </c:val>
          <c:extLst>
            <c:ext xmlns:c16="http://schemas.microsoft.com/office/drawing/2014/chart" uri="{C3380CC4-5D6E-409C-BE32-E72D297353CC}">
              <c16:uniqueId val="{00000000-E302-4C31-9634-EFEDEC00BA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35.1</c:v>
                </c:pt>
                <c:pt idx="1">
                  <c:v>36.340000000000003</c:v>
                </c:pt>
                <c:pt idx="2">
                  <c:v>37.06</c:v>
                </c:pt>
                <c:pt idx="3">
                  <c:v>37.39</c:v>
                </c:pt>
                <c:pt idx="4">
                  <c:v>35.409999999999997</c:v>
                </c:pt>
              </c:numCache>
            </c:numRef>
          </c:val>
          <c:extLst>
            <c:ext xmlns:c16="http://schemas.microsoft.com/office/drawing/2014/chart" uri="{C3380CC4-5D6E-409C-BE32-E72D297353CC}">
              <c16:uniqueId val="{00000001-E302-4C31-9634-EFEDEC00BA4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-1.51</c:v>
                </c:pt>
                <c:pt idx="1">
                  <c:v>5.61</c:v>
                </c:pt>
                <c:pt idx="2">
                  <c:v>-2.82</c:v>
                </c:pt>
                <c:pt idx="3">
                  <c:v>0.38</c:v>
                </c:pt>
                <c:pt idx="4">
                  <c:v>-2.91</c:v>
                </c:pt>
              </c:numCache>
            </c:numRef>
          </c:val>
          <c:smooth val="0"/>
          <c:extLst>
            <c:ext xmlns:c16="http://schemas.microsoft.com/office/drawing/2014/chart" uri="{C3380CC4-5D6E-409C-BE32-E72D297353CC}">
              <c16:uniqueId val="{00000002-E302-4C31-9634-EFEDEC00BA4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D65-4149-9F0D-67870FB4A3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65-4149-9F0D-67870FB4A31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D65-4149-9F0D-67870FB4A31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0.03</c:v>
                </c:pt>
                <c:pt idx="4">
                  <c:v>#N/A</c:v>
                </c:pt>
                <c:pt idx="5">
                  <c:v>0.03</c:v>
                </c:pt>
                <c:pt idx="6">
                  <c:v>#N/A</c:v>
                </c:pt>
                <c:pt idx="7">
                  <c:v>0.06</c:v>
                </c:pt>
                <c:pt idx="8">
                  <c:v>#N/A</c:v>
                </c:pt>
                <c:pt idx="9">
                  <c:v>0.02</c:v>
                </c:pt>
              </c:numCache>
            </c:numRef>
          </c:val>
          <c:extLst>
            <c:ext xmlns:c16="http://schemas.microsoft.com/office/drawing/2014/chart" uri="{C3380CC4-5D6E-409C-BE32-E72D297353CC}">
              <c16:uniqueId val="{00000003-7D65-4149-9F0D-67870FB4A31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1.17</c:v>
                </c:pt>
                <c:pt idx="2">
                  <c:v>#N/A</c:v>
                </c:pt>
                <c:pt idx="3">
                  <c:v>1.49</c:v>
                </c:pt>
                <c:pt idx="4">
                  <c:v>#N/A</c:v>
                </c:pt>
                <c:pt idx="5">
                  <c:v>0.96</c:v>
                </c:pt>
                <c:pt idx="6">
                  <c:v>#N/A</c:v>
                </c:pt>
                <c:pt idx="7">
                  <c:v>0.77</c:v>
                </c:pt>
                <c:pt idx="8">
                  <c:v>#N/A</c:v>
                </c:pt>
                <c:pt idx="9">
                  <c:v>0.56999999999999995</c:v>
                </c:pt>
              </c:numCache>
            </c:numRef>
          </c:val>
          <c:extLst>
            <c:ext xmlns:c16="http://schemas.microsoft.com/office/drawing/2014/chart" uri="{C3380CC4-5D6E-409C-BE32-E72D297353CC}">
              <c16:uniqueId val="{00000004-7D65-4149-9F0D-67870FB4A31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0.43</c:v>
                </c:pt>
                <c:pt idx="2">
                  <c:v>#N/A</c:v>
                </c:pt>
                <c:pt idx="3">
                  <c:v>0.41</c:v>
                </c:pt>
                <c:pt idx="4">
                  <c:v>#N/A</c:v>
                </c:pt>
                <c:pt idx="5">
                  <c:v>0.75</c:v>
                </c:pt>
                <c:pt idx="6">
                  <c:v>#N/A</c:v>
                </c:pt>
                <c:pt idx="7">
                  <c:v>0.97</c:v>
                </c:pt>
                <c:pt idx="8">
                  <c:v>#N/A</c:v>
                </c:pt>
                <c:pt idx="9">
                  <c:v>0.96</c:v>
                </c:pt>
              </c:numCache>
            </c:numRef>
          </c:val>
          <c:extLst>
            <c:ext xmlns:c16="http://schemas.microsoft.com/office/drawing/2014/chart" uri="{C3380CC4-5D6E-409C-BE32-E72D297353CC}">
              <c16:uniqueId val="{00000005-7D65-4149-9F0D-67870FB4A31F}"/>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1.26</c:v>
                </c:pt>
                <c:pt idx="2">
                  <c:v>#N/A</c:v>
                </c:pt>
                <c:pt idx="3">
                  <c:v>1.17</c:v>
                </c:pt>
                <c:pt idx="4">
                  <c:v>#N/A</c:v>
                </c:pt>
                <c:pt idx="5">
                  <c:v>0.72</c:v>
                </c:pt>
                <c:pt idx="6">
                  <c:v>#N/A</c:v>
                </c:pt>
                <c:pt idx="7">
                  <c:v>1.72</c:v>
                </c:pt>
                <c:pt idx="8">
                  <c:v>#N/A</c:v>
                </c:pt>
                <c:pt idx="9">
                  <c:v>1.1299999999999999</c:v>
                </c:pt>
              </c:numCache>
            </c:numRef>
          </c:val>
          <c:extLst>
            <c:ext xmlns:c16="http://schemas.microsoft.com/office/drawing/2014/chart" uri="{C3380CC4-5D6E-409C-BE32-E72D297353CC}">
              <c16:uniqueId val="{00000006-7D65-4149-9F0D-67870FB4A31F}"/>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4.16</c:v>
                </c:pt>
                <c:pt idx="2">
                  <c:v>#N/A</c:v>
                </c:pt>
                <c:pt idx="3">
                  <c:v>4.21</c:v>
                </c:pt>
                <c:pt idx="4">
                  <c:v>#N/A</c:v>
                </c:pt>
                <c:pt idx="5">
                  <c:v>5.39</c:v>
                </c:pt>
                <c:pt idx="6">
                  <c:v>#N/A</c:v>
                </c:pt>
                <c:pt idx="7">
                  <c:v>6.01</c:v>
                </c:pt>
                <c:pt idx="8">
                  <c:v>#N/A</c:v>
                </c:pt>
                <c:pt idx="9">
                  <c:v>8.1</c:v>
                </c:pt>
              </c:numCache>
            </c:numRef>
          </c:val>
          <c:extLst>
            <c:ext xmlns:c16="http://schemas.microsoft.com/office/drawing/2014/chart" uri="{C3380CC4-5D6E-409C-BE32-E72D297353CC}">
              <c16:uniqueId val="{00000007-7D65-4149-9F0D-67870FB4A31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7.88</c:v>
                </c:pt>
                <c:pt idx="2">
                  <c:v>#N/A</c:v>
                </c:pt>
                <c:pt idx="3">
                  <c:v>11.25</c:v>
                </c:pt>
                <c:pt idx="4">
                  <c:v>#N/A</c:v>
                </c:pt>
                <c:pt idx="5">
                  <c:v>9.06</c:v>
                </c:pt>
                <c:pt idx="6">
                  <c:v>#N/A</c:v>
                </c:pt>
                <c:pt idx="7">
                  <c:v>9.25</c:v>
                </c:pt>
                <c:pt idx="8">
                  <c:v>#N/A</c:v>
                </c:pt>
                <c:pt idx="9">
                  <c:v>9.1199999999999992</c:v>
                </c:pt>
              </c:numCache>
            </c:numRef>
          </c:val>
          <c:extLst>
            <c:ext xmlns:c16="http://schemas.microsoft.com/office/drawing/2014/chart" uri="{C3380CC4-5D6E-409C-BE32-E72D297353CC}">
              <c16:uniqueId val="{00000008-7D65-4149-9F0D-67870FB4A31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11.16</c:v>
                </c:pt>
                <c:pt idx="2">
                  <c:v>#N/A</c:v>
                </c:pt>
                <c:pt idx="3">
                  <c:v>11.3</c:v>
                </c:pt>
                <c:pt idx="4">
                  <c:v>#N/A</c:v>
                </c:pt>
                <c:pt idx="5">
                  <c:v>11.89</c:v>
                </c:pt>
                <c:pt idx="6">
                  <c:v>#N/A</c:v>
                </c:pt>
                <c:pt idx="7">
                  <c:v>11.57</c:v>
                </c:pt>
                <c:pt idx="8">
                  <c:v>#N/A</c:v>
                </c:pt>
                <c:pt idx="9">
                  <c:v>11.36</c:v>
                </c:pt>
              </c:numCache>
            </c:numRef>
          </c:val>
          <c:extLst>
            <c:ext xmlns:c16="http://schemas.microsoft.com/office/drawing/2014/chart" uri="{C3380CC4-5D6E-409C-BE32-E72D297353CC}">
              <c16:uniqueId val="{00000009-7D65-4149-9F0D-67870FB4A31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565</c:v>
                </c:pt>
                <c:pt idx="5">
                  <c:v>553</c:v>
                </c:pt>
                <c:pt idx="8">
                  <c:v>622</c:v>
                </c:pt>
                <c:pt idx="11">
                  <c:v>621</c:v>
                </c:pt>
                <c:pt idx="14">
                  <c:v>612</c:v>
                </c:pt>
              </c:numCache>
            </c:numRef>
          </c:val>
          <c:extLst>
            <c:ext xmlns:c16="http://schemas.microsoft.com/office/drawing/2014/chart" uri="{C3380CC4-5D6E-409C-BE32-E72D297353CC}">
              <c16:uniqueId val="{00000000-DE4A-4037-8F84-B3E4BF721C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E4A-4037-8F84-B3E4BF721C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c:v>
                </c:pt>
                <c:pt idx="3">
                  <c:v>31</c:v>
                </c:pt>
                <c:pt idx="6">
                  <c:v>8</c:v>
                </c:pt>
                <c:pt idx="9">
                  <c:v>8</c:v>
                </c:pt>
                <c:pt idx="12">
                  <c:v>1</c:v>
                </c:pt>
              </c:numCache>
            </c:numRef>
          </c:val>
          <c:extLst>
            <c:ext xmlns:c16="http://schemas.microsoft.com/office/drawing/2014/chart" uri="{C3380CC4-5D6E-409C-BE32-E72D297353CC}">
              <c16:uniqueId val="{00000002-DE4A-4037-8F84-B3E4BF721C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c:v>
                </c:pt>
                <c:pt idx="3">
                  <c:v>6</c:v>
                </c:pt>
                <c:pt idx="6">
                  <c:v>6</c:v>
                </c:pt>
                <c:pt idx="9">
                  <c:v>6</c:v>
                </c:pt>
                <c:pt idx="12">
                  <c:v>7</c:v>
                </c:pt>
              </c:numCache>
            </c:numRef>
          </c:val>
          <c:extLst>
            <c:ext xmlns:c16="http://schemas.microsoft.com/office/drawing/2014/chart" uri="{C3380CC4-5D6E-409C-BE32-E72D297353CC}">
              <c16:uniqueId val="{00000003-DE4A-4037-8F84-B3E4BF721C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570</c:v>
                </c:pt>
                <c:pt idx="3">
                  <c:v>572</c:v>
                </c:pt>
                <c:pt idx="6">
                  <c:v>550</c:v>
                </c:pt>
                <c:pt idx="9">
                  <c:v>577</c:v>
                </c:pt>
                <c:pt idx="12">
                  <c:v>504</c:v>
                </c:pt>
              </c:numCache>
            </c:numRef>
          </c:val>
          <c:extLst>
            <c:ext xmlns:c16="http://schemas.microsoft.com/office/drawing/2014/chart" uri="{C3380CC4-5D6E-409C-BE32-E72D297353CC}">
              <c16:uniqueId val="{00000004-DE4A-4037-8F84-B3E4BF721C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4A-4037-8F84-B3E4BF721C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4A-4037-8F84-B3E4BF721C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116</c:v>
                </c:pt>
                <c:pt idx="3">
                  <c:v>138</c:v>
                </c:pt>
                <c:pt idx="6">
                  <c:v>207</c:v>
                </c:pt>
                <c:pt idx="9">
                  <c:v>232</c:v>
                </c:pt>
                <c:pt idx="12">
                  <c:v>312</c:v>
                </c:pt>
              </c:numCache>
            </c:numRef>
          </c:val>
          <c:extLst>
            <c:ext xmlns:c16="http://schemas.microsoft.com/office/drawing/2014/chart" uri="{C3380CC4-5D6E-409C-BE32-E72D297353CC}">
              <c16:uniqueId val="{00000007-DE4A-4037-8F84-B3E4BF721C8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136</c:v>
                </c:pt>
                <c:pt idx="2">
                  <c:v>#N/A</c:v>
                </c:pt>
                <c:pt idx="3">
                  <c:v>#N/A</c:v>
                </c:pt>
                <c:pt idx="4">
                  <c:v>194</c:v>
                </c:pt>
                <c:pt idx="5">
                  <c:v>#N/A</c:v>
                </c:pt>
                <c:pt idx="6">
                  <c:v>#N/A</c:v>
                </c:pt>
                <c:pt idx="7">
                  <c:v>149</c:v>
                </c:pt>
                <c:pt idx="8">
                  <c:v>#N/A</c:v>
                </c:pt>
                <c:pt idx="9">
                  <c:v>#N/A</c:v>
                </c:pt>
                <c:pt idx="10">
                  <c:v>202</c:v>
                </c:pt>
                <c:pt idx="11">
                  <c:v>#N/A</c:v>
                </c:pt>
                <c:pt idx="12">
                  <c:v>#N/A</c:v>
                </c:pt>
                <c:pt idx="13">
                  <c:v>212</c:v>
                </c:pt>
                <c:pt idx="14">
                  <c:v>#N/A</c:v>
                </c:pt>
              </c:numCache>
            </c:numRef>
          </c:val>
          <c:smooth val="0"/>
          <c:extLst>
            <c:ext xmlns:c16="http://schemas.microsoft.com/office/drawing/2014/chart" uri="{C3380CC4-5D6E-409C-BE32-E72D297353CC}">
              <c16:uniqueId val="{00000008-DE4A-4037-8F84-B3E4BF721C8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5914</c:v>
                </c:pt>
                <c:pt idx="5">
                  <c:v>5996</c:v>
                </c:pt>
                <c:pt idx="8">
                  <c:v>5725</c:v>
                </c:pt>
                <c:pt idx="11">
                  <c:v>5528</c:v>
                </c:pt>
                <c:pt idx="14">
                  <c:v>5210</c:v>
                </c:pt>
              </c:numCache>
            </c:numRef>
          </c:val>
          <c:extLst>
            <c:ext xmlns:c16="http://schemas.microsoft.com/office/drawing/2014/chart" uri="{C3380CC4-5D6E-409C-BE32-E72D297353CC}">
              <c16:uniqueId val="{00000000-BE01-4B62-BDA6-5B32AA349A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41</c:v>
                </c:pt>
                <c:pt idx="5">
                  <c:v>47</c:v>
                </c:pt>
                <c:pt idx="8">
                  <c:v>42</c:v>
                </c:pt>
                <c:pt idx="11">
                  <c:v>35</c:v>
                </c:pt>
                <c:pt idx="14">
                  <c:v>25</c:v>
                </c:pt>
              </c:numCache>
            </c:numRef>
          </c:val>
          <c:extLst>
            <c:ext xmlns:c16="http://schemas.microsoft.com/office/drawing/2014/chart" uri="{C3380CC4-5D6E-409C-BE32-E72D297353CC}">
              <c16:uniqueId val="{00000001-BE01-4B62-BDA6-5B32AA349A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1861</c:v>
                </c:pt>
                <c:pt idx="5">
                  <c:v>1936</c:v>
                </c:pt>
                <c:pt idx="8">
                  <c:v>2175</c:v>
                </c:pt>
                <c:pt idx="11">
                  <c:v>2215</c:v>
                </c:pt>
                <c:pt idx="14">
                  <c:v>2194</c:v>
                </c:pt>
              </c:numCache>
            </c:numRef>
          </c:val>
          <c:extLst>
            <c:ext xmlns:c16="http://schemas.microsoft.com/office/drawing/2014/chart" uri="{C3380CC4-5D6E-409C-BE32-E72D297353CC}">
              <c16:uniqueId val="{00000002-BE01-4B62-BDA6-5B32AA349A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01-4B62-BDA6-5B32AA349A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01-4B62-BDA6-5B32AA349A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01-4B62-BDA6-5B32AA349A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1368</c:v>
                </c:pt>
                <c:pt idx="3">
                  <c:v>1358</c:v>
                </c:pt>
                <c:pt idx="6">
                  <c:v>1338</c:v>
                </c:pt>
                <c:pt idx="9">
                  <c:v>1287</c:v>
                </c:pt>
                <c:pt idx="12">
                  <c:v>1232</c:v>
                </c:pt>
              </c:numCache>
            </c:numRef>
          </c:val>
          <c:extLst>
            <c:ext xmlns:c16="http://schemas.microsoft.com/office/drawing/2014/chart" uri="{C3380CC4-5D6E-409C-BE32-E72D297353CC}">
              <c16:uniqueId val="{00000006-BE01-4B62-BDA6-5B32AA349A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46</c:v>
                </c:pt>
                <c:pt idx="3">
                  <c:v>73</c:v>
                </c:pt>
                <c:pt idx="6">
                  <c:v>67</c:v>
                </c:pt>
                <c:pt idx="9">
                  <c:v>62</c:v>
                </c:pt>
                <c:pt idx="12">
                  <c:v>55</c:v>
                </c:pt>
              </c:numCache>
            </c:numRef>
          </c:val>
          <c:extLst>
            <c:ext xmlns:c16="http://schemas.microsoft.com/office/drawing/2014/chart" uri="{C3380CC4-5D6E-409C-BE32-E72D297353CC}">
              <c16:uniqueId val="{00000007-BE01-4B62-BDA6-5B32AA349A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4311</c:v>
                </c:pt>
                <c:pt idx="3">
                  <c:v>4339</c:v>
                </c:pt>
                <c:pt idx="6">
                  <c:v>4101</c:v>
                </c:pt>
                <c:pt idx="9">
                  <c:v>3700</c:v>
                </c:pt>
                <c:pt idx="12">
                  <c:v>3226</c:v>
                </c:pt>
              </c:numCache>
            </c:numRef>
          </c:val>
          <c:extLst>
            <c:ext xmlns:c16="http://schemas.microsoft.com/office/drawing/2014/chart" uri="{C3380CC4-5D6E-409C-BE32-E72D297353CC}">
              <c16:uniqueId val="{00000008-BE01-4B62-BDA6-5B32AA349A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48</c:v>
                </c:pt>
                <c:pt idx="3">
                  <c:v>18</c:v>
                </c:pt>
                <c:pt idx="6">
                  <c:v>10</c:v>
                </c:pt>
                <c:pt idx="9">
                  <c:v>2</c:v>
                </c:pt>
                <c:pt idx="12">
                  <c:v>1</c:v>
                </c:pt>
              </c:numCache>
            </c:numRef>
          </c:val>
          <c:extLst>
            <c:ext xmlns:c16="http://schemas.microsoft.com/office/drawing/2014/chart" uri="{C3380CC4-5D6E-409C-BE32-E72D297353CC}">
              <c16:uniqueId val="{00000009-BE01-4B62-BDA6-5B32AA349A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2868</c:v>
                </c:pt>
                <c:pt idx="3">
                  <c:v>3814</c:v>
                </c:pt>
                <c:pt idx="6">
                  <c:v>3865</c:v>
                </c:pt>
                <c:pt idx="9">
                  <c:v>3913</c:v>
                </c:pt>
                <c:pt idx="12">
                  <c:v>3980</c:v>
                </c:pt>
              </c:numCache>
            </c:numRef>
          </c:val>
          <c:extLst>
            <c:ext xmlns:c16="http://schemas.microsoft.com/office/drawing/2014/chart" uri="{C3380CC4-5D6E-409C-BE32-E72D297353CC}">
              <c16:uniqueId val="{0000000A-BE01-4B62-BDA6-5B32AA349A1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824</c:v>
                </c:pt>
                <c:pt idx="2">
                  <c:v>#N/A</c:v>
                </c:pt>
                <c:pt idx="3">
                  <c:v>#N/A</c:v>
                </c:pt>
                <c:pt idx="4">
                  <c:v>1622</c:v>
                </c:pt>
                <c:pt idx="5">
                  <c:v>#N/A</c:v>
                </c:pt>
                <c:pt idx="6">
                  <c:v>#N/A</c:v>
                </c:pt>
                <c:pt idx="7">
                  <c:v>1440</c:v>
                </c:pt>
                <c:pt idx="8">
                  <c:v>#N/A</c:v>
                </c:pt>
                <c:pt idx="9">
                  <c:v>#N/A</c:v>
                </c:pt>
                <c:pt idx="10">
                  <c:v>1187</c:v>
                </c:pt>
                <c:pt idx="11">
                  <c:v>#N/A</c:v>
                </c:pt>
                <c:pt idx="12">
                  <c:v>#N/A</c:v>
                </c:pt>
                <c:pt idx="13">
                  <c:v>1064</c:v>
                </c:pt>
                <c:pt idx="14">
                  <c:v>#N/A</c:v>
                </c:pt>
              </c:numCache>
            </c:numRef>
          </c:val>
          <c:smooth val="0"/>
          <c:extLst>
            <c:ext xmlns:c16="http://schemas.microsoft.com/office/drawing/2014/chart" uri="{C3380CC4-5D6E-409C-BE32-E72D297353CC}">
              <c16:uniqueId val="{0000000B-BE01-4B62-BDA6-5B32AA349A1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1505</c:v>
                </c:pt>
                <c:pt idx="1">
                  <c:v>1514</c:v>
                </c:pt>
                <c:pt idx="2">
                  <c:v>1410</c:v>
                </c:pt>
              </c:numCache>
            </c:numRef>
          </c:val>
          <c:extLst>
            <c:ext xmlns:c16="http://schemas.microsoft.com/office/drawing/2014/chart" uri="{C3380CC4-5D6E-409C-BE32-E72D297353CC}">
              <c16:uniqueId val="{00000000-55EA-47ED-8140-443DB3C15D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54</c:v>
                </c:pt>
                <c:pt idx="1">
                  <c:v>54</c:v>
                </c:pt>
                <c:pt idx="2">
                  <c:v>54</c:v>
                </c:pt>
              </c:numCache>
            </c:numRef>
          </c:val>
          <c:extLst>
            <c:ext xmlns:c16="http://schemas.microsoft.com/office/drawing/2014/chart" uri="{C3380CC4-5D6E-409C-BE32-E72D297353CC}">
              <c16:uniqueId val="{00000001-55EA-47ED-8140-443DB3C15D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481</c:v>
                </c:pt>
                <c:pt idx="1">
                  <c:v>492</c:v>
                </c:pt>
                <c:pt idx="2">
                  <c:v>548</c:v>
                </c:pt>
              </c:numCache>
            </c:numRef>
          </c:val>
          <c:extLst>
            <c:ext xmlns:c16="http://schemas.microsoft.com/office/drawing/2014/chart" uri="{C3380CC4-5D6E-409C-BE32-E72D297353CC}">
              <c16:uniqueId val="{00000002-55EA-47ED-8140-443DB3C15D6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新潟県湯沢町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8,165
7,918
357.29
7,375,448
6,881,196
363,179
3,981,206
3,979,690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全国市町村、新潟県内市町村の平均を上回っている要因として、固定資産税などの町税収入があげられますが、固定資産税は減価償却により減少していくことが想定されます。今後も、固定資産税の増加につながる新規の大規模投資を見込むことは困難な状況であるため、これからも歳入と歳出の均衡のとれた財政運営を行っていく必要があ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22678</xdr:rowOff>
    </xdr:from>
    <xdr:to>
      <xdr:col>23</xdr:col>
      <xdr:colOff>133350</xdr:colOff>
      <xdr:row>39</xdr:row>
      <xdr:rowOff>22678</xdr:rowOff>
    </xdr:to>
    <xdr:cxnSp macro="">
      <xdr:nvCxnSpPr>
        <xdr:cNvPr id="70" name="直線コネクタ 69"/>
        <xdr:cNvCxnSpPr/>
      </xdr:nvCxnSpPr>
      <xdr:spPr>
        <a:xfrm>
          <a:off x="4114800" y="6709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22678</xdr:rowOff>
    </xdr:from>
    <xdr:to>
      <xdr:col>19</xdr:col>
      <xdr:colOff>133350</xdr:colOff>
      <xdr:row>39</xdr:row>
      <xdr:rowOff>22678</xdr:rowOff>
    </xdr:to>
    <xdr:cxnSp macro="">
      <xdr:nvCxnSpPr>
        <xdr:cNvPr id="73" name="直線コネクタ 72"/>
        <xdr:cNvCxnSpPr/>
      </xdr:nvCxnSpPr>
      <xdr:spPr>
        <a:xfrm>
          <a:off x="3225800" y="6709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11188</xdr:rowOff>
    </xdr:from>
    <xdr:to>
      <xdr:col>15</xdr:col>
      <xdr:colOff>82550</xdr:colOff>
      <xdr:row>39</xdr:row>
      <xdr:rowOff>22678</xdr:rowOff>
    </xdr:to>
    <xdr:cxnSp macro="">
      <xdr:nvCxnSpPr>
        <xdr:cNvPr id="76" name="直線コネクタ 75"/>
        <xdr:cNvCxnSpPr/>
      </xdr:nvCxnSpPr>
      <xdr:spPr>
        <a:xfrm>
          <a:off x="2336800" y="66977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11188</xdr:rowOff>
    </xdr:from>
    <xdr:to>
      <xdr:col>11</xdr:col>
      <xdr:colOff>31750</xdr:colOff>
      <xdr:row>39</xdr:row>
      <xdr:rowOff>11188</xdr:rowOff>
    </xdr:to>
    <xdr:cxnSp macro="">
      <xdr:nvCxnSpPr>
        <xdr:cNvPr id="79" name="直線コネクタ 78"/>
        <xdr:cNvCxnSpPr/>
      </xdr:nvCxnSpPr>
      <xdr:spPr>
        <a:xfrm>
          <a:off x="1447800" y="66977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81" name="テキスト ボックス 80"/>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143328</xdr:rowOff>
    </xdr:from>
    <xdr:to>
      <xdr:col>23</xdr:col>
      <xdr:colOff>184150</xdr:colOff>
      <xdr:row>39</xdr:row>
      <xdr:rowOff>73478</xdr:rowOff>
    </xdr:to>
    <xdr:sp macro="" textlink="">
      <xdr:nvSpPr>
        <xdr:cNvPr id="89" name="楕円 88"/>
        <xdr:cNvSpPr/>
      </xdr:nvSpPr>
      <xdr:spPr>
        <a:xfrm>
          <a:off x="4902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159855</xdr:rowOff>
    </xdr:from>
    <xdr:ext cx="762000" cy="259045"/>
    <xdr:sp macro="" textlink="">
      <xdr:nvSpPr>
        <xdr:cNvPr id="90" name="財政力該当値テキスト"/>
        <xdr:cNvSpPr txBox="1"/>
      </xdr:nvSpPr>
      <xdr:spPr>
        <a:xfrm>
          <a:off x="5041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143328</xdr:rowOff>
    </xdr:from>
    <xdr:to>
      <xdr:col>19</xdr:col>
      <xdr:colOff>184150</xdr:colOff>
      <xdr:row>39</xdr:row>
      <xdr:rowOff>73478</xdr:rowOff>
    </xdr:to>
    <xdr:sp macro="" textlink="">
      <xdr:nvSpPr>
        <xdr:cNvPr id="91" name="楕円 90"/>
        <xdr:cNvSpPr/>
      </xdr:nvSpPr>
      <xdr:spPr>
        <a:xfrm>
          <a:off x="4064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83655</xdr:rowOff>
    </xdr:from>
    <xdr:ext cx="736600" cy="259045"/>
    <xdr:sp macro="" textlink="">
      <xdr:nvSpPr>
        <xdr:cNvPr id="92" name="テキスト ボックス 91"/>
        <xdr:cNvSpPr txBox="1"/>
      </xdr:nvSpPr>
      <xdr:spPr>
        <a:xfrm>
          <a:off x="3733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143328</xdr:rowOff>
    </xdr:from>
    <xdr:to>
      <xdr:col>15</xdr:col>
      <xdr:colOff>133350</xdr:colOff>
      <xdr:row>39</xdr:row>
      <xdr:rowOff>73478</xdr:rowOff>
    </xdr:to>
    <xdr:sp macro="" textlink="">
      <xdr:nvSpPr>
        <xdr:cNvPr id="93" name="楕円 92"/>
        <xdr:cNvSpPr/>
      </xdr:nvSpPr>
      <xdr:spPr>
        <a:xfrm>
          <a:off x="3175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83655</xdr:rowOff>
    </xdr:from>
    <xdr:ext cx="762000" cy="259045"/>
    <xdr:sp macro="" textlink="">
      <xdr:nvSpPr>
        <xdr:cNvPr id="94" name="テキスト ボックス 93"/>
        <xdr:cNvSpPr txBox="1"/>
      </xdr:nvSpPr>
      <xdr:spPr>
        <a:xfrm>
          <a:off x="2844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131838</xdr:rowOff>
    </xdr:from>
    <xdr:to>
      <xdr:col>11</xdr:col>
      <xdr:colOff>82550</xdr:colOff>
      <xdr:row>39</xdr:row>
      <xdr:rowOff>61988</xdr:rowOff>
    </xdr:to>
    <xdr:sp macro="" textlink="">
      <xdr:nvSpPr>
        <xdr:cNvPr id="95" name="楕円 94"/>
        <xdr:cNvSpPr/>
      </xdr:nvSpPr>
      <xdr:spPr>
        <a:xfrm>
          <a:off x="2286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72165</xdr:rowOff>
    </xdr:from>
    <xdr:ext cx="762000" cy="259045"/>
    <xdr:sp macro="" textlink="">
      <xdr:nvSpPr>
        <xdr:cNvPr id="96" name="テキスト ボックス 95"/>
        <xdr:cNvSpPr txBox="1"/>
      </xdr:nvSpPr>
      <xdr:spPr>
        <a:xfrm>
          <a:off x="1955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131838</xdr:rowOff>
    </xdr:from>
    <xdr:to>
      <xdr:col>7</xdr:col>
      <xdr:colOff>31750</xdr:colOff>
      <xdr:row>39</xdr:row>
      <xdr:rowOff>61988</xdr:rowOff>
    </xdr:to>
    <xdr:sp macro="" textlink="">
      <xdr:nvSpPr>
        <xdr:cNvPr id="97" name="楕円 96"/>
        <xdr:cNvSpPr/>
      </xdr:nvSpPr>
      <xdr:spPr>
        <a:xfrm>
          <a:off x="1397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72165</xdr:rowOff>
    </xdr:from>
    <xdr:ext cx="762000" cy="259045"/>
    <xdr:sp macro="" textlink="">
      <xdr:nvSpPr>
        <xdr:cNvPr id="98" name="テキスト ボックス 97"/>
        <xdr:cNvSpPr txBox="1"/>
      </xdr:nvSpPr>
      <xdr:spPr>
        <a:xfrm>
          <a:off x="1066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数値が低いほど臨時の財政需要に対応できる弾力的な財政運営が可能であるといえます。歳入の減少や維持管理費等の増加により数値は上昇傾向にあるため、今後も効率的な行政運営を行い、経常経費の抑制を図る必要があります。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年度は、物件費、補助費、公債費等の増加が、経常収支比率を押し上げたと考えられます。</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73025</xdr:rowOff>
    </xdr:from>
    <xdr:to>
      <xdr:col>23</xdr:col>
      <xdr:colOff>133350</xdr:colOff>
      <xdr:row>66</xdr:row>
      <xdr:rowOff>2921</xdr:rowOff>
    </xdr:to>
    <xdr:cxnSp macro="">
      <xdr:nvCxnSpPr>
        <xdr:cNvPr id="131" name="直線コネクタ 130"/>
        <xdr:cNvCxnSpPr/>
      </xdr:nvCxnSpPr>
      <xdr:spPr>
        <a:xfrm>
          <a:off x="4114800" y="11217275"/>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118381</xdr:rowOff>
    </xdr:from>
    <xdr:ext cx="762000" cy="259045"/>
    <xdr:sp macro="" textlink="">
      <xdr:nvSpPr>
        <xdr:cNvPr id="132" name="財政構造の弾力性平均値テキスト"/>
        <xdr:cNvSpPr txBox="1"/>
      </xdr:nvSpPr>
      <xdr:spPr>
        <a:xfrm>
          <a:off x="5041900" y="1109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60960</xdr:rowOff>
    </xdr:from>
    <xdr:to>
      <xdr:col>19</xdr:col>
      <xdr:colOff>133350</xdr:colOff>
      <xdr:row>65</xdr:row>
      <xdr:rowOff>73025</xdr:rowOff>
    </xdr:to>
    <xdr:cxnSp macro="">
      <xdr:nvCxnSpPr>
        <xdr:cNvPr id="134" name="直線コネクタ 133"/>
        <xdr:cNvCxnSpPr/>
      </xdr:nvCxnSpPr>
      <xdr:spPr>
        <a:xfrm>
          <a:off x="3225800" y="1120521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171340</xdr:rowOff>
    </xdr:from>
    <xdr:ext cx="736600" cy="259045"/>
    <xdr:sp macro="" textlink="">
      <xdr:nvSpPr>
        <xdr:cNvPr id="136" name="テキスト ボックス 135"/>
        <xdr:cNvSpPr txBox="1"/>
      </xdr:nvSpPr>
      <xdr:spPr>
        <a:xfrm>
          <a:off x="3733800" y="1131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73152</xdr:rowOff>
    </xdr:from>
    <xdr:to>
      <xdr:col>15</xdr:col>
      <xdr:colOff>82550</xdr:colOff>
      <xdr:row>65</xdr:row>
      <xdr:rowOff>60960</xdr:rowOff>
    </xdr:to>
    <xdr:cxnSp macro="">
      <xdr:nvCxnSpPr>
        <xdr:cNvPr id="137" name="直線コネクタ 136"/>
        <xdr:cNvCxnSpPr/>
      </xdr:nvCxnSpPr>
      <xdr:spPr>
        <a:xfrm>
          <a:off x="2336800" y="11045952"/>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39" name="テキスト ボックス 138"/>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73152</xdr:rowOff>
    </xdr:from>
    <xdr:to>
      <xdr:col>11</xdr:col>
      <xdr:colOff>31750</xdr:colOff>
      <xdr:row>65</xdr:row>
      <xdr:rowOff>82677</xdr:rowOff>
    </xdr:to>
    <xdr:cxnSp macro="">
      <xdr:nvCxnSpPr>
        <xdr:cNvPr id="140" name="直線コネクタ 139"/>
        <xdr:cNvCxnSpPr/>
      </xdr:nvCxnSpPr>
      <xdr:spPr>
        <a:xfrm flipV="1">
          <a:off x="1447800" y="11045952"/>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42" name="テキスト ボックス 141"/>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136415</xdr:rowOff>
    </xdr:from>
    <xdr:ext cx="762000" cy="259045"/>
    <xdr:sp macro="" textlink="">
      <xdr:nvSpPr>
        <xdr:cNvPr id="144" name="テキスト ボックス 143"/>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123571</xdr:rowOff>
    </xdr:from>
    <xdr:to>
      <xdr:col>23</xdr:col>
      <xdr:colOff>184150</xdr:colOff>
      <xdr:row>66</xdr:row>
      <xdr:rowOff>53721</xdr:rowOff>
    </xdr:to>
    <xdr:sp macro="" textlink="">
      <xdr:nvSpPr>
        <xdr:cNvPr id="150" name="楕円 149"/>
        <xdr:cNvSpPr/>
      </xdr:nvSpPr>
      <xdr:spPr>
        <a:xfrm>
          <a:off x="4902200" y="1126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95648</xdr:rowOff>
    </xdr:from>
    <xdr:ext cx="762000" cy="259045"/>
    <xdr:sp macro="" textlink="">
      <xdr:nvSpPr>
        <xdr:cNvPr id="151" name="財政構造の弾力性該当値テキスト"/>
        <xdr:cNvSpPr txBox="1"/>
      </xdr:nvSpPr>
      <xdr:spPr>
        <a:xfrm>
          <a:off x="5041900" y="11239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22225</xdr:rowOff>
    </xdr:from>
    <xdr:to>
      <xdr:col>19</xdr:col>
      <xdr:colOff>184150</xdr:colOff>
      <xdr:row>65</xdr:row>
      <xdr:rowOff>123825</xdr:rowOff>
    </xdr:to>
    <xdr:sp macro="" textlink="">
      <xdr:nvSpPr>
        <xdr:cNvPr id="152" name="楕円 151"/>
        <xdr:cNvSpPr/>
      </xdr:nvSpPr>
      <xdr:spPr>
        <a:xfrm>
          <a:off x="4064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134002</xdr:rowOff>
    </xdr:from>
    <xdr:ext cx="736600" cy="259045"/>
    <xdr:sp macro="" textlink="">
      <xdr:nvSpPr>
        <xdr:cNvPr id="153" name="テキスト ボックス 152"/>
        <xdr:cNvSpPr txBox="1"/>
      </xdr:nvSpPr>
      <xdr:spPr>
        <a:xfrm>
          <a:off x="3733800" y="1093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4" name="楕円 153"/>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121937</xdr:rowOff>
    </xdr:from>
    <xdr:ext cx="762000" cy="259045"/>
    <xdr:sp macro="" textlink="">
      <xdr:nvSpPr>
        <xdr:cNvPr id="155" name="テキスト ボックス 154"/>
        <xdr:cNvSpPr txBox="1"/>
      </xdr:nvSpPr>
      <xdr:spPr>
        <a:xfrm>
          <a:off x="284480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22352</xdr:rowOff>
    </xdr:from>
    <xdr:to>
      <xdr:col>11</xdr:col>
      <xdr:colOff>82550</xdr:colOff>
      <xdr:row>64</xdr:row>
      <xdr:rowOff>123952</xdr:rowOff>
    </xdr:to>
    <xdr:sp macro="" textlink="">
      <xdr:nvSpPr>
        <xdr:cNvPr id="156" name="楕円 155"/>
        <xdr:cNvSpPr/>
      </xdr:nvSpPr>
      <xdr:spPr>
        <a:xfrm>
          <a:off x="2286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134129</xdr:rowOff>
    </xdr:from>
    <xdr:ext cx="762000" cy="259045"/>
    <xdr:sp macro="" textlink="">
      <xdr:nvSpPr>
        <xdr:cNvPr id="157" name="テキスト ボックス 156"/>
        <xdr:cNvSpPr txBox="1"/>
      </xdr:nvSpPr>
      <xdr:spPr>
        <a:xfrm>
          <a:off x="1955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31877</xdr:rowOff>
    </xdr:from>
    <xdr:to>
      <xdr:col>7</xdr:col>
      <xdr:colOff>31750</xdr:colOff>
      <xdr:row>65</xdr:row>
      <xdr:rowOff>133477</xdr:rowOff>
    </xdr:to>
    <xdr:sp macro="" textlink="">
      <xdr:nvSpPr>
        <xdr:cNvPr id="158" name="楕円 157"/>
        <xdr:cNvSpPr/>
      </xdr:nvSpPr>
      <xdr:spPr>
        <a:xfrm>
          <a:off x="13970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118254</xdr:rowOff>
    </xdr:from>
    <xdr:ext cx="762000" cy="259045"/>
    <xdr:sp macro="" textlink="">
      <xdr:nvSpPr>
        <xdr:cNvPr id="159" name="テキスト ボックス 158"/>
        <xdr:cNvSpPr txBox="1"/>
      </xdr:nvSpPr>
      <xdr:spPr>
        <a:xfrm>
          <a:off x="1066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[279,419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類似団体、全国市町村、県内市町村の平均をいずれも上回っています。施設の維持管理経費等が要因としてあげられますが、今後も経費の削減を図っていきます。</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79614</xdr:rowOff>
    </xdr:from>
    <xdr:to>
      <xdr:col>23</xdr:col>
      <xdr:colOff>133350</xdr:colOff>
      <xdr:row>84</xdr:row>
      <xdr:rowOff>120430</xdr:rowOff>
    </xdr:to>
    <xdr:cxnSp macro="">
      <xdr:nvCxnSpPr>
        <xdr:cNvPr id="194" name="直線コネクタ 193"/>
        <xdr:cNvCxnSpPr/>
      </xdr:nvCxnSpPr>
      <xdr:spPr>
        <a:xfrm>
          <a:off x="4114800" y="14481414"/>
          <a:ext cx="838200" cy="4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97775</xdr:rowOff>
    </xdr:from>
    <xdr:ext cx="762000" cy="259045"/>
    <xdr:sp macro="" textlink="">
      <xdr:nvSpPr>
        <xdr:cNvPr id="195" name="人件費・物件費等の状況平均値テキスト"/>
        <xdr:cNvSpPr txBox="1"/>
      </xdr:nvSpPr>
      <xdr:spPr>
        <a:xfrm>
          <a:off x="5041900" y="14156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79614</xdr:rowOff>
    </xdr:from>
    <xdr:to>
      <xdr:col>19</xdr:col>
      <xdr:colOff>133350</xdr:colOff>
      <xdr:row>84</xdr:row>
      <xdr:rowOff>86319</xdr:rowOff>
    </xdr:to>
    <xdr:cxnSp macro="">
      <xdr:nvCxnSpPr>
        <xdr:cNvPr id="197" name="直線コネクタ 196"/>
        <xdr:cNvCxnSpPr/>
      </xdr:nvCxnSpPr>
      <xdr:spPr>
        <a:xfrm flipV="1">
          <a:off x="3225800" y="14481414"/>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22902</xdr:rowOff>
    </xdr:from>
    <xdr:ext cx="736600" cy="259045"/>
    <xdr:sp macro="" textlink="">
      <xdr:nvSpPr>
        <xdr:cNvPr id="199" name="テキスト ボックス 198"/>
        <xdr:cNvSpPr txBox="1"/>
      </xdr:nvSpPr>
      <xdr:spPr>
        <a:xfrm>
          <a:off x="3733800" y="1408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47682</xdr:rowOff>
    </xdr:from>
    <xdr:to>
      <xdr:col>15</xdr:col>
      <xdr:colOff>82550</xdr:colOff>
      <xdr:row>84</xdr:row>
      <xdr:rowOff>86319</xdr:rowOff>
    </xdr:to>
    <xdr:cxnSp macro="">
      <xdr:nvCxnSpPr>
        <xdr:cNvPr id="200" name="直線コネクタ 199"/>
        <xdr:cNvCxnSpPr/>
      </xdr:nvCxnSpPr>
      <xdr:spPr>
        <a:xfrm>
          <a:off x="2336800" y="14449482"/>
          <a:ext cx="889000" cy="3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164248</xdr:rowOff>
    </xdr:from>
    <xdr:ext cx="762000" cy="259045"/>
    <xdr:sp macro="" textlink="">
      <xdr:nvSpPr>
        <xdr:cNvPr id="202" name="テキスト ボックス 201"/>
        <xdr:cNvSpPr txBox="1"/>
      </xdr:nvSpPr>
      <xdr:spPr>
        <a:xfrm>
          <a:off x="2844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47682</xdr:rowOff>
    </xdr:from>
    <xdr:to>
      <xdr:col>11</xdr:col>
      <xdr:colOff>31750</xdr:colOff>
      <xdr:row>84</xdr:row>
      <xdr:rowOff>136102</xdr:rowOff>
    </xdr:to>
    <xdr:cxnSp macro="">
      <xdr:nvCxnSpPr>
        <xdr:cNvPr id="203" name="直線コネクタ 202"/>
        <xdr:cNvCxnSpPr/>
      </xdr:nvCxnSpPr>
      <xdr:spPr>
        <a:xfrm flipV="1">
          <a:off x="1447800" y="14449482"/>
          <a:ext cx="889000" cy="8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110202</xdr:rowOff>
    </xdr:from>
    <xdr:ext cx="762000" cy="259045"/>
    <xdr:sp macro="" textlink="">
      <xdr:nvSpPr>
        <xdr:cNvPr id="205" name="テキスト ボックス 204"/>
        <xdr:cNvSpPr txBox="1"/>
      </xdr:nvSpPr>
      <xdr:spPr>
        <a:xfrm>
          <a:off x="1955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100300</xdr:rowOff>
    </xdr:from>
    <xdr:ext cx="762000" cy="259045"/>
    <xdr:sp macro="" textlink="">
      <xdr:nvSpPr>
        <xdr:cNvPr id="207" name="テキスト ボックス 206"/>
        <xdr:cNvSpPr txBox="1"/>
      </xdr:nvSpPr>
      <xdr:spPr>
        <a:xfrm>
          <a:off x="1066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69630</xdr:rowOff>
    </xdr:from>
    <xdr:to>
      <xdr:col>23</xdr:col>
      <xdr:colOff>184150</xdr:colOff>
      <xdr:row>84</xdr:row>
      <xdr:rowOff>171230</xdr:rowOff>
    </xdr:to>
    <xdr:sp macro="" textlink="">
      <xdr:nvSpPr>
        <xdr:cNvPr id="213" name="楕円 212"/>
        <xdr:cNvSpPr/>
      </xdr:nvSpPr>
      <xdr:spPr>
        <a:xfrm>
          <a:off x="4902200" y="144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41707</xdr:rowOff>
    </xdr:from>
    <xdr:ext cx="762000" cy="259045"/>
    <xdr:sp macro="" textlink="">
      <xdr:nvSpPr>
        <xdr:cNvPr id="214" name="人件費・物件費等の状況該当値テキスト"/>
        <xdr:cNvSpPr txBox="1"/>
      </xdr:nvSpPr>
      <xdr:spPr>
        <a:xfrm>
          <a:off x="5041900" y="1444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28814</xdr:rowOff>
    </xdr:from>
    <xdr:to>
      <xdr:col>19</xdr:col>
      <xdr:colOff>184150</xdr:colOff>
      <xdr:row>84</xdr:row>
      <xdr:rowOff>130414</xdr:rowOff>
    </xdr:to>
    <xdr:sp macro="" textlink="">
      <xdr:nvSpPr>
        <xdr:cNvPr id="215" name="楕円 214"/>
        <xdr:cNvSpPr/>
      </xdr:nvSpPr>
      <xdr:spPr>
        <a:xfrm>
          <a:off x="4064000" y="1443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115191</xdr:rowOff>
    </xdr:from>
    <xdr:ext cx="736600" cy="259045"/>
    <xdr:sp macro="" textlink="">
      <xdr:nvSpPr>
        <xdr:cNvPr id="216" name="テキスト ボックス 215"/>
        <xdr:cNvSpPr txBox="1"/>
      </xdr:nvSpPr>
      <xdr:spPr>
        <a:xfrm>
          <a:off x="3733800" y="14516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35519</xdr:rowOff>
    </xdr:from>
    <xdr:to>
      <xdr:col>15</xdr:col>
      <xdr:colOff>133350</xdr:colOff>
      <xdr:row>84</xdr:row>
      <xdr:rowOff>137119</xdr:rowOff>
    </xdr:to>
    <xdr:sp macro="" textlink="">
      <xdr:nvSpPr>
        <xdr:cNvPr id="217" name="楕円 216"/>
        <xdr:cNvSpPr/>
      </xdr:nvSpPr>
      <xdr:spPr>
        <a:xfrm>
          <a:off x="3175000" y="1443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121896</xdr:rowOff>
    </xdr:from>
    <xdr:ext cx="762000" cy="259045"/>
    <xdr:sp macro="" textlink="">
      <xdr:nvSpPr>
        <xdr:cNvPr id="218" name="テキスト ボックス 217"/>
        <xdr:cNvSpPr txBox="1"/>
      </xdr:nvSpPr>
      <xdr:spPr>
        <a:xfrm>
          <a:off x="2844800" y="1452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168332</xdr:rowOff>
    </xdr:from>
    <xdr:to>
      <xdr:col>11</xdr:col>
      <xdr:colOff>82550</xdr:colOff>
      <xdr:row>84</xdr:row>
      <xdr:rowOff>98482</xdr:rowOff>
    </xdr:to>
    <xdr:sp macro="" textlink="">
      <xdr:nvSpPr>
        <xdr:cNvPr id="219" name="楕円 218"/>
        <xdr:cNvSpPr/>
      </xdr:nvSpPr>
      <xdr:spPr>
        <a:xfrm>
          <a:off x="2286000" y="1439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83259</xdr:rowOff>
    </xdr:from>
    <xdr:ext cx="762000" cy="259045"/>
    <xdr:sp macro="" textlink="">
      <xdr:nvSpPr>
        <xdr:cNvPr id="220" name="テキスト ボックス 219"/>
        <xdr:cNvSpPr txBox="1"/>
      </xdr:nvSpPr>
      <xdr:spPr>
        <a:xfrm>
          <a:off x="1955800" y="1448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85302</xdr:rowOff>
    </xdr:from>
    <xdr:to>
      <xdr:col>7</xdr:col>
      <xdr:colOff>31750</xdr:colOff>
      <xdr:row>85</xdr:row>
      <xdr:rowOff>15452</xdr:rowOff>
    </xdr:to>
    <xdr:sp macro="" textlink="">
      <xdr:nvSpPr>
        <xdr:cNvPr id="221" name="楕円 220"/>
        <xdr:cNvSpPr/>
      </xdr:nvSpPr>
      <xdr:spPr>
        <a:xfrm>
          <a:off x="1397000" y="1448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229</xdr:rowOff>
    </xdr:from>
    <xdr:ext cx="762000" cy="259045"/>
    <xdr:sp macro="" textlink="">
      <xdr:nvSpPr>
        <xdr:cNvPr id="222" name="テキスト ボックス 221"/>
        <xdr:cNvSpPr txBox="1"/>
      </xdr:nvSpPr>
      <xdr:spPr>
        <a:xfrm>
          <a:off x="1066800" y="1457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湯沢町のラスパイレス指数は、類似団体、全国市町村、県内市町村の平均をいずれも下回っており、職員の給与水準は低い状態であるといえます。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144841</xdr:rowOff>
    </xdr:from>
    <xdr:to>
      <xdr:col>81</xdr:col>
      <xdr:colOff>44450</xdr:colOff>
      <xdr:row>84</xdr:row>
      <xdr:rowOff>7862</xdr:rowOff>
    </xdr:to>
    <xdr:cxnSp macro="">
      <xdr:nvCxnSpPr>
        <xdr:cNvPr id="258" name="直線コネクタ 257"/>
        <xdr:cNvCxnSpPr/>
      </xdr:nvCxnSpPr>
      <xdr:spPr>
        <a:xfrm flipV="1">
          <a:off x="16179800" y="1437519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170439</xdr:rowOff>
    </xdr:from>
    <xdr:ext cx="762000" cy="259045"/>
    <xdr:sp macro="" textlink="">
      <xdr:nvSpPr>
        <xdr:cNvPr id="259" name="給与水準   （国との比較）平均値テキスト"/>
        <xdr:cNvSpPr txBox="1"/>
      </xdr:nvSpPr>
      <xdr:spPr>
        <a:xfrm>
          <a:off x="17106900" y="1457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7862</xdr:rowOff>
    </xdr:from>
    <xdr:to>
      <xdr:col>77</xdr:col>
      <xdr:colOff>44450</xdr:colOff>
      <xdr:row>84</xdr:row>
      <xdr:rowOff>65314</xdr:rowOff>
    </xdr:to>
    <xdr:cxnSp macro="">
      <xdr:nvCxnSpPr>
        <xdr:cNvPr id="261" name="直線コネクタ 260"/>
        <xdr:cNvCxnSpPr/>
      </xdr:nvCxnSpPr>
      <xdr:spPr>
        <a:xfrm flipV="1">
          <a:off x="15290800" y="1440966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3" name="テキスト ボックス 262"/>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41427</xdr:rowOff>
    </xdr:from>
    <xdr:to>
      <xdr:col>72</xdr:col>
      <xdr:colOff>203200</xdr:colOff>
      <xdr:row>84</xdr:row>
      <xdr:rowOff>65314</xdr:rowOff>
    </xdr:to>
    <xdr:cxnSp macro="">
      <xdr:nvCxnSpPr>
        <xdr:cNvPr id="264" name="直線コネクタ 263"/>
        <xdr:cNvCxnSpPr/>
      </xdr:nvCxnSpPr>
      <xdr:spPr>
        <a:xfrm>
          <a:off x="14401800" y="14271777"/>
          <a:ext cx="889000" cy="19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6" name="テキスト ボックス 265"/>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41427</xdr:rowOff>
    </xdr:from>
    <xdr:to>
      <xdr:col>68</xdr:col>
      <xdr:colOff>152400</xdr:colOff>
      <xdr:row>83</xdr:row>
      <xdr:rowOff>98879</xdr:rowOff>
    </xdr:to>
    <xdr:cxnSp macro="">
      <xdr:nvCxnSpPr>
        <xdr:cNvPr id="267" name="直線コネクタ 266"/>
        <xdr:cNvCxnSpPr/>
      </xdr:nvCxnSpPr>
      <xdr:spPr>
        <a:xfrm flipV="1">
          <a:off x="13512800" y="1427177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124779</xdr:rowOff>
    </xdr:from>
    <xdr:ext cx="762000" cy="259045"/>
    <xdr:sp macro="" textlink="">
      <xdr:nvSpPr>
        <xdr:cNvPr id="269" name="テキスト ボックス 268"/>
        <xdr:cNvSpPr txBox="1"/>
      </xdr:nvSpPr>
      <xdr:spPr>
        <a:xfrm>
          <a:off x="14020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94041</xdr:rowOff>
    </xdr:from>
    <xdr:to>
      <xdr:col>81</xdr:col>
      <xdr:colOff>95250</xdr:colOff>
      <xdr:row>84</xdr:row>
      <xdr:rowOff>24191</xdr:rowOff>
    </xdr:to>
    <xdr:sp macro="" textlink="">
      <xdr:nvSpPr>
        <xdr:cNvPr id="277" name="楕円 276"/>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110568</xdr:rowOff>
    </xdr:from>
    <xdr:ext cx="762000" cy="259045"/>
    <xdr:sp macro="" textlink="">
      <xdr:nvSpPr>
        <xdr:cNvPr id="278" name="給与水準   （国との比較）該当値テキスト"/>
        <xdr:cNvSpPr txBox="1"/>
      </xdr:nvSpPr>
      <xdr:spPr>
        <a:xfrm>
          <a:off x="17106900" y="141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128512</xdr:rowOff>
    </xdr:from>
    <xdr:to>
      <xdr:col>77</xdr:col>
      <xdr:colOff>95250</xdr:colOff>
      <xdr:row>84</xdr:row>
      <xdr:rowOff>58662</xdr:rowOff>
    </xdr:to>
    <xdr:sp macro="" textlink="">
      <xdr:nvSpPr>
        <xdr:cNvPr id="279" name="楕円 278"/>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68839</xdr:rowOff>
    </xdr:from>
    <xdr:ext cx="736600" cy="259045"/>
    <xdr:sp macro="" textlink="">
      <xdr:nvSpPr>
        <xdr:cNvPr id="280" name="テキスト ボックス 279"/>
        <xdr:cNvSpPr txBox="1"/>
      </xdr:nvSpPr>
      <xdr:spPr>
        <a:xfrm>
          <a:off x="15798800" y="1412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1" name="楕円 280"/>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82" name="テキスト ボックス 281"/>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162077</xdr:rowOff>
    </xdr:from>
    <xdr:to>
      <xdr:col>68</xdr:col>
      <xdr:colOff>203200</xdr:colOff>
      <xdr:row>83</xdr:row>
      <xdr:rowOff>92227</xdr:rowOff>
    </xdr:to>
    <xdr:sp macro="" textlink="">
      <xdr:nvSpPr>
        <xdr:cNvPr id="283" name="楕円 282"/>
        <xdr:cNvSpPr/>
      </xdr:nvSpPr>
      <xdr:spPr>
        <a:xfrm>
          <a:off x="14351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102404</xdr:rowOff>
    </xdr:from>
    <xdr:ext cx="762000" cy="259045"/>
    <xdr:sp macro="" textlink="">
      <xdr:nvSpPr>
        <xdr:cNvPr id="284" name="テキスト ボックス 283"/>
        <xdr:cNvSpPr txBox="1"/>
      </xdr:nvSpPr>
      <xdr:spPr>
        <a:xfrm>
          <a:off x="14020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5" name="楕円 284"/>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86" name="テキスト ボックス 285"/>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の減少により、類似団体平均とぼぼ同様の数値となっています。リゾートマンションオーナーなど町外の納税者への対応のために課税、収納部門を強化しているなどの特殊事情が要因となり、全国市町村平均、新潟県内市町村の平均を上回っています。</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104684</xdr:rowOff>
    </xdr:from>
    <xdr:to>
      <xdr:col>81</xdr:col>
      <xdr:colOff>44450</xdr:colOff>
      <xdr:row>60</xdr:row>
      <xdr:rowOff>117324</xdr:rowOff>
    </xdr:to>
    <xdr:cxnSp macro="">
      <xdr:nvCxnSpPr>
        <xdr:cNvPr id="323" name="直線コネクタ 322"/>
        <xdr:cNvCxnSpPr/>
      </xdr:nvCxnSpPr>
      <xdr:spPr>
        <a:xfrm>
          <a:off x="16179800" y="10391684"/>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114438</xdr:rowOff>
    </xdr:from>
    <xdr:ext cx="762000" cy="259045"/>
    <xdr:sp macro="" textlink="">
      <xdr:nvSpPr>
        <xdr:cNvPr id="324" name="定員管理の状況平均値テキスト"/>
        <xdr:cNvSpPr txBox="1"/>
      </xdr:nvSpPr>
      <xdr:spPr>
        <a:xfrm>
          <a:off x="17106900" y="10401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104684</xdr:rowOff>
    </xdr:from>
    <xdr:to>
      <xdr:col>77</xdr:col>
      <xdr:colOff>44450</xdr:colOff>
      <xdr:row>60</xdr:row>
      <xdr:rowOff>128815</xdr:rowOff>
    </xdr:to>
    <xdr:cxnSp macro="">
      <xdr:nvCxnSpPr>
        <xdr:cNvPr id="326" name="直線コネクタ 325"/>
        <xdr:cNvCxnSpPr/>
      </xdr:nvCxnSpPr>
      <xdr:spPr>
        <a:xfrm flipV="1">
          <a:off x="15290800" y="1039168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64182</xdr:rowOff>
    </xdr:from>
    <xdr:ext cx="736600" cy="259045"/>
    <xdr:sp macro="" textlink="">
      <xdr:nvSpPr>
        <xdr:cNvPr id="328" name="テキスト ボックス 327"/>
        <xdr:cNvSpPr txBox="1"/>
      </xdr:nvSpPr>
      <xdr:spPr>
        <a:xfrm>
          <a:off x="15798800" y="1052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128815</xdr:rowOff>
    </xdr:from>
    <xdr:to>
      <xdr:col>72</xdr:col>
      <xdr:colOff>203200</xdr:colOff>
      <xdr:row>60</xdr:row>
      <xdr:rowOff>139156</xdr:rowOff>
    </xdr:to>
    <xdr:cxnSp macro="">
      <xdr:nvCxnSpPr>
        <xdr:cNvPr id="329" name="直線コネクタ 328"/>
        <xdr:cNvCxnSpPr/>
      </xdr:nvCxnSpPr>
      <xdr:spPr>
        <a:xfrm flipV="1">
          <a:off x="14401800" y="1041581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20518</xdr:rowOff>
    </xdr:from>
    <xdr:ext cx="762000" cy="259045"/>
    <xdr:sp macro="" textlink="">
      <xdr:nvSpPr>
        <xdr:cNvPr id="331" name="テキスト ボックス 330"/>
        <xdr:cNvSpPr txBox="1"/>
      </xdr:nvSpPr>
      <xdr:spPr>
        <a:xfrm>
          <a:off x="14909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139156</xdr:rowOff>
    </xdr:from>
    <xdr:to>
      <xdr:col>68</xdr:col>
      <xdr:colOff>152400</xdr:colOff>
      <xdr:row>60</xdr:row>
      <xdr:rowOff>167882</xdr:rowOff>
    </xdr:to>
    <xdr:cxnSp macro="">
      <xdr:nvCxnSpPr>
        <xdr:cNvPr id="332" name="直線コネクタ 331"/>
        <xdr:cNvCxnSpPr/>
      </xdr:nvCxnSpPr>
      <xdr:spPr>
        <a:xfrm flipV="1">
          <a:off x="13512800" y="10426156"/>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4" name="テキスト ボックス 333"/>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102464</xdr:rowOff>
    </xdr:from>
    <xdr:ext cx="762000" cy="259045"/>
    <xdr:sp macro="" textlink="">
      <xdr:nvSpPr>
        <xdr:cNvPr id="336" name="テキスト ボックス 335"/>
        <xdr:cNvSpPr txBox="1"/>
      </xdr:nvSpPr>
      <xdr:spPr>
        <a:xfrm>
          <a:off x="13131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66524</xdr:rowOff>
    </xdr:from>
    <xdr:to>
      <xdr:col>81</xdr:col>
      <xdr:colOff>95250</xdr:colOff>
      <xdr:row>60</xdr:row>
      <xdr:rowOff>168124</xdr:rowOff>
    </xdr:to>
    <xdr:sp macro="" textlink="">
      <xdr:nvSpPr>
        <xdr:cNvPr id="342" name="楕円 341"/>
        <xdr:cNvSpPr/>
      </xdr:nvSpPr>
      <xdr:spPr>
        <a:xfrm>
          <a:off x="16967200" y="103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83051</xdr:rowOff>
    </xdr:from>
    <xdr:ext cx="762000" cy="259045"/>
    <xdr:sp macro="" textlink="">
      <xdr:nvSpPr>
        <xdr:cNvPr id="343" name="定員管理の状況該当値テキスト"/>
        <xdr:cNvSpPr txBox="1"/>
      </xdr:nvSpPr>
      <xdr:spPr>
        <a:xfrm>
          <a:off x="17106900" y="1019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53884</xdr:rowOff>
    </xdr:from>
    <xdr:to>
      <xdr:col>77</xdr:col>
      <xdr:colOff>95250</xdr:colOff>
      <xdr:row>60</xdr:row>
      <xdr:rowOff>155484</xdr:rowOff>
    </xdr:to>
    <xdr:sp macro="" textlink="">
      <xdr:nvSpPr>
        <xdr:cNvPr id="344" name="楕円 343"/>
        <xdr:cNvSpPr/>
      </xdr:nvSpPr>
      <xdr:spPr>
        <a:xfrm>
          <a:off x="16129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165661</xdr:rowOff>
    </xdr:from>
    <xdr:ext cx="736600" cy="259045"/>
    <xdr:sp macro="" textlink="">
      <xdr:nvSpPr>
        <xdr:cNvPr id="345" name="テキスト ボックス 344"/>
        <xdr:cNvSpPr txBox="1"/>
      </xdr:nvSpPr>
      <xdr:spPr>
        <a:xfrm>
          <a:off x="15798800" y="10109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78015</xdr:rowOff>
    </xdr:from>
    <xdr:to>
      <xdr:col>73</xdr:col>
      <xdr:colOff>44450</xdr:colOff>
      <xdr:row>61</xdr:row>
      <xdr:rowOff>8165</xdr:rowOff>
    </xdr:to>
    <xdr:sp macro="" textlink="">
      <xdr:nvSpPr>
        <xdr:cNvPr id="346" name="楕円 345"/>
        <xdr:cNvSpPr/>
      </xdr:nvSpPr>
      <xdr:spPr>
        <a:xfrm>
          <a:off x="15240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18342</xdr:rowOff>
    </xdr:from>
    <xdr:ext cx="762000" cy="259045"/>
    <xdr:sp macro="" textlink="">
      <xdr:nvSpPr>
        <xdr:cNvPr id="347" name="テキスト ボックス 346"/>
        <xdr:cNvSpPr txBox="1"/>
      </xdr:nvSpPr>
      <xdr:spPr>
        <a:xfrm>
          <a:off x="14909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88356</xdr:rowOff>
    </xdr:from>
    <xdr:to>
      <xdr:col>68</xdr:col>
      <xdr:colOff>203200</xdr:colOff>
      <xdr:row>61</xdr:row>
      <xdr:rowOff>18506</xdr:rowOff>
    </xdr:to>
    <xdr:sp macro="" textlink="">
      <xdr:nvSpPr>
        <xdr:cNvPr id="348" name="楕円 347"/>
        <xdr:cNvSpPr/>
      </xdr:nvSpPr>
      <xdr:spPr>
        <a:xfrm>
          <a:off x="14351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3283</xdr:rowOff>
    </xdr:from>
    <xdr:ext cx="762000" cy="259045"/>
    <xdr:sp macro="" textlink="">
      <xdr:nvSpPr>
        <xdr:cNvPr id="349" name="テキスト ボックス 348"/>
        <xdr:cNvSpPr txBox="1"/>
      </xdr:nvSpPr>
      <xdr:spPr>
        <a:xfrm>
          <a:off x="140208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117082</xdr:rowOff>
    </xdr:from>
    <xdr:to>
      <xdr:col>64</xdr:col>
      <xdr:colOff>152400</xdr:colOff>
      <xdr:row>61</xdr:row>
      <xdr:rowOff>47232</xdr:rowOff>
    </xdr:to>
    <xdr:sp macro="" textlink="">
      <xdr:nvSpPr>
        <xdr:cNvPr id="350" name="楕円 349"/>
        <xdr:cNvSpPr/>
      </xdr:nvSpPr>
      <xdr:spPr>
        <a:xfrm>
          <a:off x="13462000" y="104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32009</xdr:rowOff>
    </xdr:from>
    <xdr:ext cx="762000" cy="259045"/>
    <xdr:sp macro="" textlink="">
      <xdr:nvSpPr>
        <xdr:cNvPr id="351" name="テキスト ボックス 350"/>
        <xdr:cNvSpPr txBox="1"/>
      </xdr:nvSpPr>
      <xdr:spPr>
        <a:xfrm>
          <a:off x="13131800" y="1049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借入金の返済等が財政に及ぼした負担の度合いを示す指標です。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元利償還金及び準元利償還金増により、平成２９年度より若干上昇。</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類似団体、全国市町村、新潟県内市町村の平均よりも数値は低くなっています。</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35560</xdr:rowOff>
    </xdr:from>
    <xdr:to>
      <xdr:col>81</xdr:col>
      <xdr:colOff>44450</xdr:colOff>
      <xdr:row>38</xdr:row>
      <xdr:rowOff>99906</xdr:rowOff>
    </xdr:to>
    <xdr:cxnSp macro="">
      <xdr:nvCxnSpPr>
        <xdr:cNvPr id="385" name="直線コネクタ 384"/>
        <xdr:cNvCxnSpPr/>
      </xdr:nvCxnSpPr>
      <xdr:spPr>
        <a:xfrm>
          <a:off x="16179800" y="655066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107121</xdr:rowOff>
    </xdr:from>
    <xdr:ext cx="762000" cy="259045"/>
    <xdr:sp macro="" textlink="">
      <xdr:nvSpPr>
        <xdr:cNvPr id="386" name="公債費負担の状況平均値テキスト"/>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158750</xdr:rowOff>
    </xdr:from>
    <xdr:to>
      <xdr:col>77</xdr:col>
      <xdr:colOff>44450</xdr:colOff>
      <xdr:row>38</xdr:row>
      <xdr:rowOff>35560</xdr:rowOff>
    </xdr:to>
    <xdr:cxnSp macro="">
      <xdr:nvCxnSpPr>
        <xdr:cNvPr id="388" name="直線コネクタ 387"/>
        <xdr:cNvCxnSpPr/>
      </xdr:nvCxnSpPr>
      <xdr:spPr>
        <a:xfrm>
          <a:off x="15290800" y="65024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90" name="テキスト ボックス 389"/>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38</xdr:row>
      <xdr:rowOff>11430</xdr:rowOff>
    </xdr:to>
    <xdr:cxnSp macro="">
      <xdr:nvCxnSpPr>
        <xdr:cNvPr id="391" name="直線コネクタ 390"/>
        <xdr:cNvCxnSpPr/>
      </xdr:nvCxnSpPr>
      <xdr:spPr>
        <a:xfrm flipV="1">
          <a:off x="14401800" y="65024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3" name="テキスト ボックス 392"/>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126577</xdr:rowOff>
    </xdr:from>
    <xdr:to>
      <xdr:col>68</xdr:col>
      <xdr:colOff>152400</xdr:colOff>
      <xdr:row>38</xdr:row>
      <xdr:rowOff>11430</xdr:rowOff>
    </xdr:to>
    <xdr:cxnSp macro="">
      <xdr:nvCxnSpPr>
        <xdr:cNvPr id="394" name="直線コネクタ 393"/>
        <xdr:cNvCxnSpPr/>
      </xdr:nvCxnSpPr>
      <xdr:spPr>
        <a:xfrm>
          <a:off x="13512800" y="64702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58014</xdr:rowOff>
    </xdr:from>
    <xdr:ext cx="762000" cy="259045"/>
    <xdr:sp macro="" textlink="">
      <xdr:nvSpPr>
        <xdr:cNvPr id="396" name="テキスト ボックス 395"/>
        <xdr:cNvSpPr txBox="1"/>
      </xdr:nvSpPr>
      <xdr:spPr>
        <a:xfrm>
          <a:off x="14020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122360</xdr:rowOff>
    </xdr:from>
    <xdr:ext cx="762000" cy="259045"/>
    <xdr:sp macro="" textlink="">
      <xdr:nvSpPr>
        <xdr:cNvPr id="398" name="テキスト ボックス 397"/>
        <xdr:cNvSpPr txBox="1"/>
      </xdr:nvSpPr>
      <xdr:spPr>
        <a:xfrm>
          <a:off x="13131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49106</xdr:rowOff>
    </xdr:from>
    <xdr:to>
      <xdr:col>81</xdr:col>
      <xdr:colOff>95250</xdr:colOff>
      <xdr:row>38</xdr:row>
      <xdr:rowOff>150706</xdr:rowOff>
    </xdr:to>
    <xdr:sp macro="" textlink="">
      <xdr:nvSpPr>
        <xdr:cNvPr id="404" name="楕円 403"/>
        <xdr:cNvSpPr/>
      </xdr:nvSpPr>
      <xdr:spPr>
        <a:xfrm>
          <a:off x="169672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65634</xdr:rowOff>
    </xdr:from>
    <xdr:ext cx="762000" cy="259045"/>
    <xdr:sp macro="" textlink="">
      <xdr:nvSpPr>
        <xdr:cNvPr id="405" name="公債費負担の状況該当値テキスト"/>
        <xdr:cNvSpPr txBox="1"/>
      </xdr:nvSpPr>
      <xdr:spPr>
        <a:xfrm>
          <a:off x="171069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156210</xdr:rowOff>
    </xdr:from>
    <xdr:to>
      <xdr:col>77</xdr:col>
      <xdr:colOff>95250</xdr:colOff>
      <xdr:row>38</xdr:row>
      <xdr:rowOff>86360</xdr:rowOff>
    </xdr:to>
    <xdr:sp macro="" textlink="">
      <xdr:nvSpPr>
        <xdr:cNvPr id="406" name="楕円 405"/>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96537</xdr:rowOff>
    </xdr:from>
    <xdr:ext cx="736600" cy="259045"/>
    <xdr:sp macro="" textlink="">
      <xdr:nvSpPr>
        <xdr:cNvPr id="407" name="テキスト ボックス 406"/>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08" name="楕円 407"/>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09" name="テキスト ボックス 408"/>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132080</xdr:rowOff>
    </xdr:from>
    <xdr:to>
      <xdr:col>68</xdr:col>
      <xdr:colOff>203200</xdr:colOff>
      <xdr:row>38</xdr:row>
      <xdr:rowOff>62230</xdr:rowOff>
    </xdr:to>
    <xdr:sp macro="" textlink="">
      <xdr:nvSpPr>
        <xdr:cNvPr id="410" name="楕円 409"/>
        <xdr:cNvSpPr/>
      </xdr:nvSpPr>
      <xdr:spPr>
        <a:xfrm>
          <a:off x="14351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72407</xdr:rowOff>
    </xdr:from>
    <xdr:ext cx="762000" cy="259045"/>
    <xdr:sp macro="" textlink="">
      <xdr:nvSpPr>
        <xdr:cNvPr id="411" name="テキスト ボックス 410"/>
        <xdr:cNvSpPr txBox="1"/>
      </xdr:nvSpPr>
      <xdr:spPr>
        <a:xfrm>
          <a:off x="14020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75777</xdr:rowOff>
    </xdr:from>
    <xdr:to>
      <xdr:col>64</xdr:col>
      <xdr:colOff>152400</xdr:colOff>
      <xdr:row>38</xdr:row>
      <xdr:rowOff>5927</xdr:rowOff>
    </xdr:to>
    <xdr:sp macro="" textlink="">
      <xdr:nvSpPr>
        <xdr:cNvPr id="412" name="楕円 411"/>
        <xdr:cNvSpPr/>
      </xdr:nvSpPr>
      <xdr:spPr>
        <a:xfrm>
          <a:off x="13462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16104</xdr:rowOff>
    </xdr:from>
    <xdr:ext cx="762000" cy="259045"/>
    <xdr:sp macro="" textlink="">
      <xdr:nvSpPr>
        <xdr:cNvPr id="413" name="テキスト ボックス 412"/>
        <xdr:cNvSpPr txBox="1"/>
      </xdr:nvSpPr>
      <xdr:spPr>
        <a:xfrm>
          <a:off x="13131800" y="61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将来負担すべき債務を指標化し、将来の財政を圧迫する可能性の度合いを示すものです。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公営企業等繰入見込額の減により、平成２９年度より若干回復しています。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早期健全化基準を大きく下回る数値となっていますが、新規の借入れを必要最低限に留めるなどをして、将来負担額が増加しないように努めます。</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10008</xdr:rowOff>
    </xdr:from>
    <xdr:to>
      <xdr:col>81</xdr:col>
      <xdr:colOff>44450</xdr:colOff>
      <xdr:row>16</xdr:row>
      <xdr:rowOff>39929</xdr:rowOff>
    </xdr:to>
    <xdr:cxnSp macro="">
      <xdr:nvCxnSpPr>
        <xdr:cNvPr id="445" name="直線コネクタ 444"/>
        <xdr:cNvCxnSpPr/>
      </xdr:nvCxnSpPr>
      <xdr:spPr>
        <a:xfrm flipV="1">
          <a:off x="16179800" y="2753208"/>
          <a:ext cx="8382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90847</xdr:rowOff>
    </xdr:from>
    <xdr:ext cx="762000" cy="259045"/>
    <xdr:sp macro="" textlink="">
      <xdr:nvSpPr>
        <xdr:cNvPr id="446" name="将来負担の状況平均値テキスト"/>
        <xdr:cNvSpPr txBox="1"/>
      </xdr:nvSpPr>
      <xdr:spPr>
        <a:xfrm>
          <a:off x="17106900" y="2319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7" name="フローチャート: 判断 446"/>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39929</xdr:rowOff>
    </xdr:from>
    <xdr:to>
      <xdr:col>77</xdr:col>
      <xdr:colOff>44450</xdr:colOff>
      <xdr:row>16</xdr:row>
      <xdr:rowOff>109423</xdr:rowOff>
    </xdr:to>
    <xdr:cxnSp macro="">
      <xdr:nvCxnSpPr>
        <xdr:cNvPr id="448" name="直線コネクタ 447"/>
        <xdr:cNvCxnSpPr/>
      </xdr:nvCxnSpPr>
      <xdr:spPr>
        <a:xfrm flipV="1">
          <a:off x="15290800" y="2783129"/>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109423</xdr:rowOff>
    </xdr:from>
    <xdr:to>
      <xdr:col>72</xdr:col>
      <xdr:colOff>203200</xdr:colOff>
      <xdr:row>16</xdr:row>
      <xdr:rowOff>137414</xdr:rowOff>
    </xdr:to>
    <xdr:cxnSp macro="">
      <xdr:nvCxnSpPr>
        <xdr:cNvPr id="451" name="直線コネクタ 450"/>
        <xdr:cNvCxnSpPr/>
      </xdr:nvCxnSpPr>
      <xdr:spPr>
        <a:xfrm flipV="1">
          <a:off x="14401800" y="2852623"/>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73711</xdr:rowOff>
    </xdr:from>
    <xdr:to>
      <xdr:col>73</xdr:col>
      <xdr:colOff>44450</xdr:colOff>
      <xdr:row>16</xdr:row>
      <xdr:rowOff>3861</xdr:rowOff>
    </xdr:to>
    <xdr:sp macro="" textlink="">
      <xdr:nvSpPr>
        <xdr:cNvPr id="452" name="フローチャート: 判断 451"/>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3" name="テキスト ボックス 452"/>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104242</xdr:rowOff>
    </xdr:from>
    <xdr:to>
      <xdr:col>68</xdr:col>
      <xdr:colOff>152400</xdr:colOff>
      <xdr:row>16</xdr:row>
      <xdr:rowOff>137414</xdr:rowOff>
    </xdr:to>
    <xdr:cxnSp macro="">
      <xdr:nvCxnSpPr>
        <xdr:cNvPr id="454" name="直線コネクタ 453"/>
        <xdr:cNvCxnSpPr/>
      </xdr:nvCxnSpPr>
      <xdr:spPr>
        <a:xfrm>
          <a:off x="13512800" y="2675992"/>
          <a:ext cx="889000" cy="20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89154</xdr:rowOff>
    </xdr:from>
    <xdr:to>
      <xdr:col>68</xdr:col>
      <xdr:colOff>203200</xdr:colOff>
      <xdr:row>16</xdr:row>
      <xdr:rowOff>19304</xdr:rowOff>
    </xdr:to>
    <xdr:sp macro="" textlink="">
      <xdr:nvSpPr>
        <xdr:cNvPr id="455" name="フローチャート: 判断 454"/>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6" name="テキスト ボックス 455"/>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7" name="フローチャート: 判断 456"/>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8" name="テキスト ボックス 457"/>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130658</xdr:rowOff>
    </xdr:from>
    <xdr:to>
      <xdr:col>81</xdr:col>
      <xdr:colOff>95250</xdr:colOff>
      <xdr:row>16</xdr:row>
      <xdr:rowOff>60808</xdr:rowOff>
    </xdr:to>
    <xdr:sp macro="" textlink="">
      <xdr:nvSpPr>
        <xdr:cNvPr id="464" name="楕円 463"/>
        <xdr:cNvSpPr/>
      </xdr:nvSpPr>
      <xdr:spPr>
        <a:xfrm>
          <a:off x="16967200" y="270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102735</xdr:rowOff>
    </xdr:from>
    <xdr:ext cx="762000" cy="259045"/>
    <xdr:sp macro="" textlink="">
      <xdr:nvSpPr>
        <xdr:cNvPr id="465" name="将来負担の状況該当値テキスト"/>
        <xdr:cNvSpPr txBox="1"/>
      </xdr:nvSpPr>
      <xdr:spPr>
        <a:xfrm>
          <a:off x="17106900" y="26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160579</xdr:rowOff>
    </xdr:from>
    <xdr:to>
      <xdr:col>77</xdr:col>
      <xdr:colOff>95250</xdr:colOff>
      <xdr:row>16</xdr:row>
      <xdr:rowOff>90729</xdr:rowOff>
    </xdr:to>
    <xdr:sp macro="" textlink="">
      <xdr:nvSpPr>
        <xdr:cNvPr id="466" name="楕円 465"/>
        <xdr:cNvSpPr/>
      </xdr:nvSpPr>
      <xdr:spPr>
        <a:xfrm>
          <a:off x="16129000" y="2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75506</xdr:rowOff>
    </xdr:from>
    <xdr:ext cx="736600" cy="259045"/>
    <xdr:sp macro="" textlink="">
      <xdr:nvSpPr>
        <xdr:cNvPr id="467" name="テキスト ボックス 466"/>
        <xdr:cNvSpPr txBox="1"/>
      </xdr:nvSpPr>
      <xdr:spPr>
        <a:xfrm>
          <a:off x="15798800" y="281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58623</xdr:rowOff>
    </xdr:from>
    <xdr:to>
      <xdr:col>73</xdr:col>
      <xdr:colOff>44450</xdr:colOff>
      <xdr:row>16</xdr:row>
      <xdr:rowOff>160223</xdr:rowOff>
    </xdr:to>
    <xdr:sp macro="" textlink="">
      <xdr:nvSpPr>
        <xdr:cNvPr id="468" name="楕円 467"/>
        <xdr:cNvSpPr/>
      </xdr:nvSpPr>
      <xdr:spPr>
        <a:xfrm>
          <a:off x="15240000" y="280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145000</xdr:rowOff>
    </xdr:from>
    <xdr:ext cx="762000" cy="259045"/>
    <xdr:sp macro="" textlink="">
      <xdr:nvSpPr>
        <xdr:cNvPr id="469" name="テキスト ボックス 468"/>
        <xdr:cNvSpPr txBox="1"/>
      </xdr:nvSpPr>
      <xdr:spPr>
        <a:xfrm>
          <a:off x="14909800" y="288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86614</xdr:rowOff>
    </xdr:from>
    <xdr:to>
      <xdr:col>68</xdr:col>
      <xdr:colOff>203200</xdr:colOff>
      <xdr:row>17</xdr:row>
      <xdr:rowOff>16764</xdr:rowOff>
    </xdr:to>
    <xdr:sp macro="" textlink="">
      <xdr:nvSpPr>
        <xdr:cNvPr id="470" name="楕円 469"/>
        <xdr:cNvSpPr/>
      </xdr:nvSpPr>
      <xdr:spPr>
        <a:xfrm>
          <a:off x="14351000" y="28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1541</xdr:rowOff>
    </xdr:from>
    <xdr:ext cx="762000" cy="259045"/>
    <xdr:sp macro="" textlink="">
      <xdr:nvSpPr>
        <xdr:cNvPr id="471" name="テキスト ボックス 470"/>
        <xdr:cNvSpPr txBox="1"/>
      </xdr:nvSpPr>
      <xdr:spPr>
        <a:xfrm>
          <a:off x="14020800" y="291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53442</xdr:rowOff>
    </xdr:from>
    <xdr:to>
      <xdr:col>64</xdr:col>
      <xdr:colOff>152400</xdr:colOff>
      <xdr:row>15</xdr:row>
      <xdr:rowOff>155042</xdr:rowOff>
    </xdr:to>
    <xdr:sp macro="" textlink="">
      <xdr:nvSpPr>
        <xdr:cNvPr id="472" name="楕円 471"/>
        <xdr:cNvSpPr/>
      </xdr:nvSpPr>
      <xdr:spPr>
        <a:xfrm>
          <a:off x="13462000" y="262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139819</xdr:rowOff>
    </xdr:from>
    <xdr:ext cx="762000" cy="259045"/>
    <xdr:sp macro="" textlink="">
      <xdr:nvSpPr>
        <xdr:cNvPr id="473" name="テキスト ボックス 472"/>
        <xdr:cNvSpPr txBox="1"/>
      </xdr:nvSpPr>
      <xdr:spPr>
        <a:xfrm>
          <a:off x="13131800" y="271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新潟県湯沢町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8,165
7,918
357.29
7,375,448
6,881,196
363,179
3,981,206
3,979,690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人件費の比率は平均よりも低い状況となっているものの、今後も業務に応じた職員定数の適正化を図っていく必要があります。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101854</xdr:rowOff>
    </xdr:from>
    <xdr:to>
      <xdr:col>24</xdr:col>
      <xdr:colOff>25400</xdr:colOff>
      <xdr:row>35</xdr:row>
      <xdr:rowOff>124714</xdr:rowOff>
    </xdr:to>
    <xdr:cxnSp macro="">
      <xdr:nvCxnSpPr>
        <xdr:cNvPr id="64" name="直線コネクタ 63"/>
        <xdr:cNvCxnSpPr/>
      </xdr:nvCxnSpPr>
      <xdr:spPr>
        <a:xfrm>
          <a:off x="3987800" y="61026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88138</xdr:rowOff>
    </xdr:from>
    <xdr:to>
      <xdr:col>19</xdr:col>
      <xdr:colOff>187325</xdr:colOff>
      <xdr:row>35</xdr:row>
      <xdr:rowOff>101854</xdr:rowOff>
    </xdr:to>
    <xdr:cxnSp macro="">
      <xdr:nvCxnSpPr>
        <xdr:cNvPr id="67" name="直線コネクタ 66"/>
        <xdr:cNvCxnSpPr/>
      </xdr:nvCxnSpPr>
      <xdr:spPr>
        <a:xfrm>
          <a:off x="3098800" y="60888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88138</xdr:rowOff>
    </xdr:from>
    <xdr:to>
      <xdr:col>15</xdr:col>
      <xdr:colOff>98425</xdr:colOff>
      <xdr:row>35</xdr:row>
      <xdr:rowOff>133858</xdr:rowOff>
    </xdr:to>
    <xdr:cxnSp macro="">
      <xdr:nvCxnSpPr>
        <xdr:cNvPr id="70" name="直線コネクタ 69"/>
        <xdr:cNvCxnSpPr/>
      </xdr:nvCxnSpPr>
      <xdr:spPr>
        <a:xfrm flipV="1">
          <a:off x="2209800" y="60888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133858</xdr:rowOff>
    </xdr:from>
    <xdr:to>
      <xdr:col>11</xdr:col>
      <xdr:colOff>9525</xdr:colOff>
      <xdr:row>36</xdr:row>
      <xdr:rowOff>72136</xdr:rowOff>
    </xdr:to>
    <xdr:cxnSp macro="">
      <xdr:nvCxnSpPr>
        <xdr:cNvPr id="73" name="直線コネクタ 72"/>
        <xdr:cNvCxnSpPr/>
      </xdr:nvCxnSpPr>
      <xdr:spPr>
        <a:xfrm flipV="1">
          <a:off x="1320800" y="613460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75" name="テキスト ボックス 74"/>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7" name="テキスト ボックス 76"/>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73914</xdr:rowOff>
    </xdr:from>
    <xdr:to>
      <xdr:col>24</xdr:col>
      <xdr:colOff>76200</xdr:colOff>
      <xdr:row>36</xdr:row>
      <xdr:rowOff>4064</xdr:rowOff>
    </xdr:to>
    <xdr:sp macro="" textlink="">
      <xdr:nvSpPr>
        <xdr:cNvPr id="83" name="楕円 82"/>
        <xdr:cNvSpPr/>
      </xdr:nvSpPr>
      <xdr:spPr>
        <a:xfrm>
          <a:off x="4775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90441</xdr:rowOff>
    </xdr:from>
    <xdr:ext cx="762000" cy="259045"/>
    <xdr:sp macro="" textlink="">
      <xdr:nvSpPr>
        <xdr:cNvPr id="84" name="人件費該当値テキスト"/>
        <xdr:cNvSpPr txBox="1"/>
      </xdr:nvSpPr>
      <xdr:spPr>
        <a:xfrm>
          <a:off x="4914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51054</xdr:rowOff>
    </xdr:from>
    <xdr:to>
      <xdr:col>20</xdr:col>
      <xdr:colOff>38100</xdr:colOff>
      <xdr:row>35</xdr:row>
      <xdr:rowOff>152654</xdr:rowOff>
    </xdr:to>
    <xdr:sp macro="" textlink="">
      <xdr:nvSpPr>
        <xdr:cNvPr id="85" name="楕円 84"/>
        <xdr:cNvSpPr/>
      </xdr:nvSpPr>
      <xdr:spPr>
        <a:xfrm>
          <a:off x="3937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162831</xdr:rowOff>
    </xdr:from>
    <xdr:ext cx="736600" cy="259045"/>
    <xdr:sp macro="" textlink="">
      <xdr:nvSpPr>
        <xdr:cNvPr id="86" name="テキスト ボックス 85"/>
        <xdr:cNvSpPr txBox="1"/>
      </xdr:nvSpPr>
      <xdr:spPr>
        <a:xfrm>
          <a:off x="3606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37338</xdr:rowOff>
    </xdr:from>
    <xdr:to>
      <xdr:col>15</xdr:col>
      <xdr:colOff>149225</xdr:colOff>
      <xdr:row>35</xdr:row>
      <xdr:rowOff>138938</xdr:rowOff>
    </xdr:to>
    <xdr:sp macro="" textlink="">
      <xdr:nvSpPr>
        <xdr:cNvPr id="87" name="楕円 86"/>
        <xdr:cNvSpPr/>
      </xdr:nvSpPr>
      <xdr:spPr>
        <a:xfrm>
          <a:off x="3048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149115</xdr:rowOff>
    </xdr:from>
    <xdr:ext cx="762000" cy="259045"/>
    <xdr:sp macro="" textlink="">
      <xdr:nvSpPr>
        <xdr:cNvPr id="88" name="テキスト ボックス 87"/>
        <xdr:cNvSpPr txBox="1"/>
      </xdr:nvSpPr>
      <xdr:spPr>
        <a:xfrm>
          <a:off x="2717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83058</xdr:rowOff>
    </xdr:from>
    <xdr:to>
      <xdr:col>11</xdr:col>
      <xdr:colOff>60325</xdr:colOff>
      <xdr:row>36</xdr:row>
      <xdr:rowOff>13208</xdr:rowOff>
    </xdr:to>
    <xdr:sp macro="" textlink="">
      <xdr:nvSpPr>
        <xdr:cNvPr id="89" name="楕円 88"/>
        <xdr:cNvSpPr/>
      </xdr:nvSpPr>
      <xdr:spPr>
        <a:xfrm>
          <a:off x="2159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23385</xdr:rowOff>
    </xdr:from>
    <xdr:ext cx="762000" cy="259045"/>
    <xdr:sp macro="" textlink="">
      <xdr:nvSpPr>
        <xdr:cNvPr id="90" name="テキスト ボックス 89"/>
        <xdr:cNvSpPr txBox="1"/>
      </xdr:nvSpPr>
      <xdr:spPr>
        <a:xfrm>
          <a:off x="1828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21336</xdr:rowOff>
    </xdr:from>
    <xdr:to>
      <xdr:col>6</xdr:col>
      <xdr:colOff>171450</xdr:colOff>
      <xdr:row>36</xdr:row>
      <xdr:rowOff>122936</xdr:rowOff>
    </xdr:to>
    <xdr:sp macro="" textlink="">
      <xdr:nvSpPr>
        <xdr:cNvPr id="91" name="楕円 90"/>
        <xdr:cNvSpPr/>
      </xdr:nvSpPr>
      <xdr:spPr>
        <a:xfrm>
          <a:off x="1270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133113</xdr:rowOff>
    </xdr:from>
    <xdr:ext cx="762000" cy="259045"/>
    <xdr:sp macro="" textlink="">
      <xdr:nvSpPr>
        <xdr:cNvPr id="92" name="テキスト ボックス 91"/>
        <xdr:cNvSpPr txBox="1"/>
      </xdr:nvSpPr>
      <xdr:spPr>
        <a:xfrm>
          <a:off x="939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物件費にかかる経常収支比率は類似団体平均をやや上回る数値となっています。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物件費が増加した要因として、社会保障・税番号制度への対応に伴う委託料の増加や、指定管理料の増加が考えられます。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施設の維持管理の手法を見直すなど、今後も業務の効率化と経費の削減に努めます。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6985</xdr:rowOff>
    </xdr:to>
    <xdr:cxnSp macro="">
      <xdr:nvCxnSpPr>
        <xdr:cNvPr id="121" name="直線コネクタ 120"/>
        <xdr:cNvCxnSpPr/>
      </xdr:nvCxnSpPr>
      <xdr:spPr>
        <a:xfrm>
          <a:off x="15671800" y="27101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64152</xdr:rowOff>
    </xdr:from>
    <xdr:ext cx="762000" cy="259045"/>
    <xdr:sp macro="" textlink="">
      <xdr:nvSpPr>
        <xdr:cNvPr id="122" name="物件費平均値テキスト"/>
        <xdr:cNvSpPr txBox="1"/>
      </xdr:nvSpPr>
      <xdr:spPr>
        <a:xfrm>
          <a:off x="16598900" y="246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98425</xdr:rowOff>
    </xdr:from>
    <xdr:to>
      <xdr:col>78</xdr:col>
      <xdr:colOff>69850</xdr:colOff>
      <xdr:row>15</xdr:row>
      <xdr:rowOff>138430</xdr:rowOff>
    </xdr:to>
    <xdr:cxnSp macro="">
      <xdr:nvCxnSpPr>
        <xdr:cNvPr id="124" name="直線コネクタ 123"/>
        <xdr:cNvCxnSpPr/>
      </xdr:nvCxnSpPr>
      <xdr:spPr>
        <a:xfrm>
          <a:off x="14782800" y="26701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147972</xdr:rowOff>
    </xdr:from>
    <xdr:ext cx="736600" cy="259045"/>
    <xdr:sp macro="" textlink="">
      <xdr:nvSpPr>
        <xdr:cNvPr id="126" name="テキスト ボックス 125"/>
        <xdr:cNvSpPr txBox="1"/>
      </xdr:nvSpPr>
      <xdr:spPr>
        <a:xfrm>
          <a:off x="15290800" y="2376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35560</xdr:rowOff>
    </xdr:from>
    <xdr:to>
      <xdr:col>73</xdr:col>
      <xdr:colOff>180975</xdr:colOff>
      <xdr:row>15</xdr:row>
      <xdr:rowOff>98425</xdr:rowOff>
    </xdr:to>
    <xdr:cxnSp macro="">
      <xdr:nvCxnSpPr>
        <xdr:cNvPr id="127" name="直線コネクタ 126"/>
        <xdr:cNvCxnSpPr/>
      </xdr:nvCxnSpPr>
      <xdr:spPr>
        <a:xfrm>
          <a:off x="13893800" y="26073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29" name="テキスト ボックス 128"/>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35560</xdr:rowOff>
    </xdr:from>
    <xdr:to>
      <xdr:col>69</xdr:col>
      <xdr:colOff>92075</xdr:colOff>
      <xdr:row>15</xdr:row>
      <xdr:rowOff>98425</xdr:rowOff>
    </xdr:to>
    <xdr:cxnSp macro="">
      <xdr:nvCxnSpPr>
        <xdr:cNvPr id="130" name="直線コネクタ 129"/>
        <xdr:cNvCxnSpPr/>
      </xdr:nvCxnSpPr>
      <xdr:spPr>
        <a:xfrm flipV="1">
          <a:off x="13004800" y="26073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76852</xdr:rowOff>
    </xdr:from>
    <xdr:ext cx="762000" cy="259045"/>
    <xdr:sp macro="" textlink="">
      <xdr:nvSpPr>
        <xdr:cNvPr id="132" name="テキスト ボックス 131"/>
        <xdr:cNvSpPr txBox="1"/>
      </xdr:nvSpPr>
      <xdr:spPr>
        <a:xfrm>
          <a:off x="13512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96537</xdr:rowOff>
    </xdr:from>
    <xdr:ext cx="762000" cy="259045"/>
    <xdr:sp macro="" textlink="">
      <xdr:nvSpPr>
        <xdr:cNvPr id="134" name="テキスト ボックス 133"/>
        <xdr:cNvSpPr txBox="1"/>
      </xdr:nvSpPr>
      <xdr:spPr>
        <a:xfrm>
          <a:off x="12623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127635</xdr:rowOff>
    </xdr:from>
    <xdr:to>
      <xdr:col>82</xdr:col>
      <xdr:colOff>158750</xdr:colOff>
      <xdr:row>16</xdr:row>
      <xdr:rowOff>57785</xdr:rowOff>
    </xdr:to>
    <xdr:sp macro="" textlink="">
      <xdr:nvSpPr>
        <xdr:cNvPr id="140" name="楕円 139"/>
        <xdr:cNvSpPr/>
      </xdr:nvSpPr>
      <xdr:spPr>
        <a:xfrm>
          <a:off x="16459200" y="26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99712</xdr:rowOff>
    </xdr:from>
    <xdr:ext cx="762000" cy="259045"/>
    <xdr:sp macro="" textlink="">
      <xdr:nvSpPr>
        <xdr:cNvPr id="141" name="物件費該当値テキスト"/>
        <xdr:cNvSpPr txBox="1"/>
      </xdr:nvSpPr>
      <xdr:spPr>
        <a:xfrm>
          <a:off x="165989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2" name="楕円 141"/>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43" name="テキスト ボックス 142"/>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47625</xdr:rowOff>
    </xdr:from>
    <xdr:to>
      <xdr:col>74</xdr:col>
      <xdr:colOff>31750</xdr:colOff>
      <xdr:row>15</xdr:row>
      <xdr:rowOff>149225</xdr:rowOff>
    </xdr:to>
    <xdr:sp macro="" textlink="">
      <xdr:nvSpPr>
        <xdr:cNvPr id="144" name="楕円 143"/>
        <xdr:cNvSpPr/>
      </xdr:nvSpPr>
      <xdr:spPr>
        <a:xfrm>
          <a:off x="14732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134002</xdr:rowOff>
    </xdr:from>
    <xdr:ext cx="762000" cy="259045"/>
    <xdr:sp macro="" textlink="">
      <xdr:nvSpPr>
        <xdr:cNvPr id="145" name="テキスト ボックス 144"/>
        <xdr:cNvSpPr txBox="1"/>
      </xdr:nvSpPr>
      <xdr:spPr>
        <a:xfrm>
          <a:off x="14401800" y="270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156210</xdr:rowOff>
    </xdr:from>
    <xdr:to>
      <xdr:col>69</xdr:col>
      <xdr:colOff>142875</xdr:colOff>
      <xdr:row>15</xdr:row>
      <xdr:rowOff>86360</xdr:rowOff>
    </xdr:to>
    <xdr:sp macro="" textlink="">
      <xdr:nvSpPr>
        <xdr:cNvPr id="146" name="楕円 145"/>
        <xdr:cNvSpPr/>
      </xdr:nvSpPr>
      <xdr:spPr>
        <a:xfrm>
          <a:off x="13843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47" name="テキスト ボックス 146"/>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47625</xdr:rowOff>
    </xdr:from>
    <xdr:to>
      <xdr:col>65</xdr:col>
      <xdr:colOff>53975</xdr:colOff>
      <xdr:row>15</xdr:row>
      <xdr:rowOff>149225</xdr:rowOff>
    </xdr:to>
    <xdr:sp macro="" textlink="">
      <xdr:nvSpPr>
        <xdr:cNvPr id="148" name="楕円 147"/>
        <xdr:cNvSpPr/>
      </xdr:nvSpPr>
      <xdr:spPr>
        <a:xfrm>
          <a:off x="12954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134002</xdr:rowOff>
    </xdr:from>
    <xdr:ext cx="762000" cy="259045"/>
    <xdr:sp macro="" textlink="">
      <xdr:nvSpPr>
        <xdr:cNvPr id="149" name="テキスト ボックス 148"/>
        <xdr:cNvSpPr txBox="1"/>
      </xdr:nvSpPr>
      <xdr:spPr>
        <a:xfrm>
          <a:off x="12623800" y="270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扶助費にかかる経常収支比率は、平均を下回っています。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年度からの増加要因としては、主に保育のニーズが増加したことによる臨時保育士等の賃金の増加、また障がい者の更正医療費の増加が挙げられます。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今後も適正な経費の執行を図ります。</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155575</xdr:rowOff>
    </xdr:from>
    <xdr:to>
      <xdr:col>24</xdr:col>
      <xdr:colOff>25400</xdr:colOff>
      <xdr:row>55</xdr:row>
      <xdr:rowOff>112713</xdr:rowOff>
    </xdr:to>
    <xdr:cxnSp macro="">
      <xdr:nvCxnSpPr>
        <xdr:cNvPr id="185" name="直線コネクタ 184"/>
        <xdr:cNvCxnSpPr/>
      </xdr:nvCxnSpPr>
      <xdr:spPr>
        <a:xfrm>
          <a:off x="3987800" y="9413875"/>
          <a:ext cx="8382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76852</xdr:rowOff>
    </xdr:from>
    <xdr:ext cx="762000" cy="259045"/>
    <xdr:sp macro="" textlink="">
      <xdr:nvSpPr>
        <xdr:cNvPr id="186" name="扶助費平均値テキスト"/>
        <xdr:cNvSpPr txBox="1"/>
      </xdr:nvSpPr>
      <xdr:spPr>
        <a:xfrm>
          <a:off x="4914900" y="9678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155575</xdr:rowOff>
    </xdr:from>
    <xdr:to>
      <xdr:col>19</xdr:col>
      <xdr:colOff>187325</xdr:colOff>
      <xdr:row>54</xdr:row>
      <xdr:rowOff>169863</xdr:rowOff>
    </xdr:to>
    <xdr:cxnSp macro="">
      <xdr:nvCxnSpPr>
        <xdr:cNvPr id="188" name="直線コネクタ 187"/>
        <xdr:cNvCxnSpPr/>
      </xdr:nvCxnSpPr>
      <xdr:spPr>
        <a:xfrm flipV="1">
          <a:off x="3098800" y="941387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190" name="テキスト ボックス 189"/>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169863</xdr:rowOff>
    </xdr:from>
    <xdr:to>
      <xdr:col>15</xdr:col>
      <xdr:colOff>98425</xdr:colOff>
      <xdr:row>55</xdr:row>
      <xdr:rowOff>84138</xdr:rowOff>
    </xdr:to>
    <xdr:cxnSp macro="">
      <xdr:nvCxnSpPr>
        <xdr:cNvPr id="191" name="直線コネクタ 190"/>
        <xdr:cNvCxnSpPr/>
      </xdr:nvCxnSpPr>
      <xdr:spPr>
        <a:xfrm flipV="1">
          <a:off x="2209800" y="9428163"/>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3" name="テキスト ボックス 192"/>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55563</xdr:rowOff>
    </xdr:from>
    <xdr:to>
      <xdr:col>11</xdr:col>
      <xdr:colOff>9525</xdr:colOff>
      <xdr:row>55</xdr:row>
      <xdr:rowOff>84138</xdr:rowOff>
    </xdr:to>
    <xdr:cxnSp macro="">
      <xdr:nvCxnSpPr>
        <xdr:cNvPr id="194" name="直線コネクタ 193"/>
        <xdr:cNvCxnSpPr/>
      </xdr:nvCxnSpPr>
      <xdr:spPr>
        <a:xfrm>
          <a:off x="1320800" y="948531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76852</xdr:rowOff>
    </xdr:from>
    <xdr:ext cx="762000" cy="259045"/>
    <xdr:sp macro="" textlink="">
      <xdr:nvSpPr>
        <xdr:cNvPr id="196" name="テキスト ボックス 195"/>
        <xdr:cNvSpPr txBox="1"/>
      </xdr:nvSpPr>
      <xdr:spPr>
        <a:xfrm>
          <a:off x="1828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8" name="テキスト ボックス 19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61913</xdr:rowOff>
    </xdr:from>
    <xdr:to>
      <xdr:col>24</xdr:col>
      <xdr:colOff>76200</xdr:colOff>
      <xdr:row>55</xdr:row>
      <xdr:rowOff>163513</xdr:rowOff>
    </xdr:to>
    <xdr:sp macro="" textlink="">
      <xdr:nvSpPr>
        <xdr:cNvPr id="204" name="楕円 203"/>
        <xdr:cNvSpPr/>
      </xdr:nvSpPr>
      <xdr:spPr>
        <a:xfrm>
          <a:off x="4775200" y="94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78440</xdr:rowOff>
    </xdr:from>
    <xdr:ext cx="762000" cy="259045"/>
    <xdr:sp macro="" textlink="">
      <xdr:nvSpPr>
        <xdr:cNvPr id="205" name="扶助費該当値テキスト"/>
        <xdr:cNvSpPr txBox="1"/>
      </xdr:nvSpPr>
      <xdr:spPr>
        <a:xfrm>
          <a:off x="4914900" y="933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104775</xdr:rowOff>
    </xdr:from>
    <xdr:to>
      <xdr:col>20</xdr:col>
      <xdr:colOff>38100</xdr:colOff>
      <xdr:row>55</xdr:row>
      <xdr:rowOff>34925</xdr:rowOff>
    </xdr:to>
    <xdr:sp macro="" textlink="">
      <xdr:nvSpPr>
        <xdr:cNvPr id="206" name="楕円 205"/>
        <xdr:cNvSpPr/>
      </xdr:nvSpPr>
      <xdr:spPr>
        <a:xfrm>
          <a:off x="3937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45102</xdr:rowOff>
    </xdr:from>
    <xdr:ext cx="736600" cy="259045"/>
    <xdr:sp macro="" textlink="">
      <xdr:nvSpPr>
        <xdr:cNvPr id="207" name="テキスト ボックス 206"/>
        <xdr:cNvSpPr txBox="1"/>
      </xdr:nvSpPr>
      <xdr:spPr>
        <a:xfrm>
          <a:off x="3606800" y="913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119063</xdr:rowOff>
    </xdr:from>
    <xdr:to>
      <xdr:col>15</xdr:col>
      <xdr:colOff>149225</xdr:colOff>
      <xdr:row>55</xdr:row>
      <xdr:rowOff>49213</xdr:rowOff>
    </xdr:to>
    <xdr:sp macro="" textlink="">
      <xdr:nvSpPr>
        <xdr:cNvPr id="208" name="楕円 207"/>
        <xdr:cNvSpPr/>
      </xdr:nvSpPr>
      <xdr:spPr>
        <a:xfrm>
          <a:off x="3048000" y="93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59390</xdr:rowOff>
    </xdr:from>
    <xdr:ext cx="762000" cy="259045"/>
    <xdr:sp macro="" textlink="">
      <xdr:nvSpPr>
        <xdr:cNvPr id="209" name="テキスト ボックス 208"/>
        <xdr:cNvSpPr txBox="1"/>
      </xdr:nvSpPr>
      <xdr:spPr>
        <a:xfrm>
          <a:off x="2717800" y="914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33338</xdr:rowOff>
    </xdr:from>
    <xdr:to>
      <xdr:col>11</xdr:col>
      <xdr:colOff>60325</xdr:colOff>
      <xdr:row>55</xdr:row>
      <xdr:rowOff>134938</xdr:rowOff>
    </xdr:to>
    <xdr:sp macro="" textlink="">
      <xdr:nvSpPr>
        <xdr:cNvPr id="210" name="楕円 209"/>
        <xdr:cNvSpPr/>
      </xdr:nvSpPr>
      <xdr:spPr>
        <a:xfrm>
          <a:off x="2159000" y="946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145115</xdr:rowOff>
    </xdr:from>
    <xdr:ext cx="762000" cy="259045"/>
    <xdr:sp macro="" textlink="">
      <xdr:nvSpPr>
        <xdr:cNvPr id="211" name="テキスト ボックス 210"/>
        <xdr:cNvSpPr txBox="1"/>
      </xdr:nvSpPr>
      <xdr:spPr>
        <a:xfrm>
          <a:off x="1828800" y="9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4763</xdr:rowOff>
    </xdr:from>
    <xdr:to>
      <xdr:col>6</xdr:col>
      <xdr:colOff>171450</xdr:colOff>
      <xdr:row>55</xdr:row>
      <xdr:rowOff>106363</xdr:rowOff>
    </xdr:to>
    <xdr:sp macro="" textlink="">
      <xdr:nvSpPr>
        <xdr:cNvPr id="212" name="楕円 211"/>
        <xdr:cNvSpPr/>
      </xdr:nvSpPr>
      <xdr:spPr>
        <a:xfrm>
          <a:off x="1270000" y="94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116540</xdr:rowOff>
    </xdr:from>
    <xdr:ext cx="762000" cy="259045"/>
    <xdr:sp macro="" textlink="">
      <xdr:nvSpPr>
        <xdr:cNvPr id="213" name="テキスト ボックス 212"/>
        <xdr:cNvSpPr txBox="1"/>
      </xdr:nvSpPr>
      <xdr:spPr>
        <a:xfrm>
          <a:off x="939800" y="920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類似団体、全国市町村、県内市町村の平均をいずれも上回る高い数値となっているのは、維持補修費や繰出金によるものと考えられます。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下水道特別会計の借入金返済など他会計の収入不足を補うための一般会計からの繰出金や町有施設の維持補修費、除排雪にかかる経費が多額となっていることなどが要因となっています。</a:t>
          </a:r>
        </a:p>
        <a:p>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69850</xdr:rowOff>
    </xdr:from>
    <xdr:to>
      <xdr:col>82</xdr:col>
      <xdr:colOff>107950</xdr:colOff>
      <xdr:row>61</xdr:row>
      <xdr:rowOff>115570</xdr:rowOff>
    </xdr:to>
    <xdr:cxnSp macro="">
      <xdr:nvCxnSpPr>
        <xdr:cNvPr id="246" name="直線コネクタ 245"/>
        <xdr:cNvCxnSpPr/>
      </xdr:nvCxnSpPr>
      <xdr:spPr>
        <a:xfrm>
          <a:off x="15671800" y="10528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7"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69850</xdr:rowOff>
    </xdr:from>
    <xdr:to>
      <xdr:col>78</xdr:col>
      <xdr:colOff>69850</xdr:colOff>
      <xdr:row>62</xdr:row>
      <xdr:rowOff>20320</xdr:rowOff>
    </xdr:to>
    <xdr:cxnSp macro="">
      <xdr:nvCxnSpPr>
        <xdr:cNvPr id="249" name="直線コネクタ 248"/>
        <xdr:cNvCxnSpPr/>
      </xdr:nvCxnSpPr>
      <xdr:spPr>
        <a:xfrm flipV="1">
          <a:off x="14782800" y="105283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51" name="テキスト ボックス 250"/>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88900</xdr:rowOff>
    </xdr:from>
    <xdr:to>
      <xdr:col>73</xdr:col>
      <xdr:colOff>180975</xdr:colOff>
      <xdr:row>62</xdr:row>
      <xdr:rowOff>20320</xdr:rowOff>
    </xdr:to>
    <xdr:cxnSp macro="">
      <xdr:nvCxnSpPr>
        <xdr:cNvPr id="252" name="直線コネクタ 251"/>
        <xdr:cNvCxnSpPr/>
      </xdr:nvCxnSpPr>
      <xdr:spPr>
        <a:xfrm>
          <a:off x="13893800" y="103759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4" name="テキスト ボックス 253"/>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88900</xdr:rowOff>
    </xdr:from>
    <xdr:to>
      <xdr:col>69</xdr:col>
      <xdr:colOff>92075</xdr:colOff>
      <xdr:row>62</xdr:row>
      <xdr:rowOff>20320</xdr:rowOff>
    </xdr:to>
    <xdr:cxnSp macro="">
      <xdr:nvCxnSpPr>
        <xdr:cNvPr id="255" name="直線コネクタ 254"/>
        <xdr:cNvCxnSpPr/>
      </xdr:nvCxnSpPr>
      <xdr:spPr>
        <a:xfrm flipV="1">
          <a:off x="13004800" y="103759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57" name="テキスト ボックス 256"/>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64770</xdr:rowOff>
    </xdr:from>
    <xdr:to>
      <xdr:col>82</xdr:col>
      <xdr:colOff>158750</xdr:colOff>
      <xdr:row>61</xdr:row>
      <xdr:rowOff>166370</xdr:rowOff>
    </xdr:to>
    <xdr:sp macro="" textlink="">
      <xdr:nvSpPr>
        <xdr:cNvPr id="265" name="楕円 264"/>
        <xdr:cNvSpPr/>
      </xdr:nvSpPr>
      <xdr:spPr>
        <a:xfrm>
          <a:off x="164592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144797</xdr:rowOff>
    </xdr:from>
    <xdr:ext cx="762000" cy="259045"/>
    <xdr:sp macro="" textlink="">
      <xdr:nvSpPr>
        <xdr:cNvPr id="266" name="その他該当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19050</xdr:rowOff>
    </xdr:from>
    <xdr:to>
      <xdr:col>78</xdr:col>
      <xdr:colOff>120650</xdr:colOff>
      <xdr:row>61</xdr:row>
      <xdr:rowOff>120650</xdr:rowOff>
    </xdr:to>
    <xdr:sp macro="" textlink="">
      <xdr:nvSpPr>
        <xdr:cNvPr id="267" name="楕円 266"/>
        <xdr:cNvSpPr/>
      </xdr:nvSpPr>
      <xdr:spPr>
        <a:xfrm>
          <a:off x="15621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105427</xdr:rowOff>
    </xdr:from>
    <xdr:ext cx="736600" cy="259045"/>
    <xdr:sp macro="" textlink="">
      <xdr:nvSpPr>
        <xdr:cNvPr id="268" name="テキスト ボックス 267"/>
        <xdr:cNvSpPr txBox="1"/>
      </xdr:nvSpPr>
      <xdr:spPr>
        <a:xfrm>
          <a:off x="15290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140970</xdr:rowOff>
    </xdr:from>
    <xdr:to>
      <xdr:col>74</xdr:col>
      <xdr:colOff>31750</xdr:colOff>
      <xdr:row>62</xdr:row>
      <xdr:rowOff>71120</xdr:rowOff>
    </xdr:to>
    <xdr:sp macro="" textlink="">
      <xdr:nvSpPr>
        <xdr:cNvPr id="269" name="楕円 268"/>
        <xdr:cNvSpPr/>
      </xdr:nvSpPr>
      <xdr:spPr>
        <a:xfrm>
          <a:off x="14732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55897</xdr:rowOff>
    </xdr:from>
    <xdr:ext cx="762000" cy="259045"/>
    <xdr:sp macro="" textlink="">
      <xdr:nvSpPr>
        <xdr:cNvPr id="270" name="テキスト ボックス 269"/>
        <xdr:cNvSpPr txBox="1"/>
      </xdr:nvSpPr>
      <xdr:spPr>
        <a:xfrm>
          <a:off x="14401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38100</xdr:rowOff>
    </xdr:from>
    <xdr:to>
      <xdr:col>69</xdr:col>
      <xdr:colOff>142875</xdr:colOff>
      <xdr:row>60</xdr:row>
      <xdr:rowOff>139700</xdr:rowOff>
    </xdr:to>
    <xdr:sp macro="" textlink="">
      <xdr:nvSpPr>
        <xdr:cNvPr id="271" name="楕円 270"/>
        <xdr:cNvSpPr/>
      </xdr:nvSpPr>
      <xdr:spPr>
        <a:xfrm>
          <a:off x="13843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124477</xdr:rowOff>
    </xdr:from>
    <xdr:ext cx="762000" cy="259045"/>
    <xdr:sp macro="" textlink="">
      <xdr:nvSpPr>
        <xdr:cNvPr id="272" name="テキスト ボックス 271"/>
        <xdr:cNvSpPr txBox="1"/>
      </xdr:nvSpPr>
      <xdr:spPr>
        <a:xfrm>
          <a:off x="13512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140970</xdr:rowOff>
    </xdr:from>
    <xdr:to>
      <xdr:col>65</xdr:col>
      <xdr:colOff>53975</xdr:colOff>
      <xdr:row>62</xdr:row>
      <xdr:rowOff>71120</xdr:rowOff>
    </xdr:to>
    <xdr:sp macro="" textlink="">
      <xdr:nvSpPr>
        <xdr:cNvPr id="273" name="楕円 272"/>
        <xdr:cNvSpPr/>
      </xdr:nvSpPr>
      <xdr:spPr>
        <a:xfrm>
          <a:off x="1295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55897</xdr:rowOff>
    </xdr:from>
    <xdr:ext cx="762000" cy="259045"/>
    <xdr:sp macro="" textlink="">
      <xdr:nvSpPr>
        <xdr:cNvPr id="274" name="テキスト ボックス 273"/>
        <xdr:cNvSpPr txBox="1"/>
      </xdr:nvSpPr>
      <xdr:spPr>
        <a:xfrm>
          <a:off x="12623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消防業務、ごみ処理など広域的な事務を南魚沼市に委託しているため、類似団体、全国市町村、県内市町村の平均をいずれも上回る高い数値となっています。</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24130</xdr:rowOff>
    </xdr:from>
    <xdr:to>
      <xdr:col>82</xdr:col>
      <xdr:colOff>107950</xdr:colOff>
      <xdr:row>39</xdr:row>
      <xdr:rowOff>51562</xdr:rowOff>
    </xdr:to>
    <xdr:cxnSp macro="">
      <xdr:nvCxnSpPr>
        <xdr:cNvPr id="304" name="直線コネクタ 303"/>
        <xdr:cNvCxnSpPr/>
      </xdr:nvCxnSpPr>
      <xdr:spPr>
        <a:xfrm flipV="1">
          <a:off x="15671800" y="67106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5"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24130</xdr:rowOff>
    </xdr:from>
    <xdr:to>
      <xdr:col>78</xdr:col>
      <xdr:colOff>69850</xdr:colOff>
      <xdr:row>39</xdr:row>
      <xdr:rowOff>51562</xdr:rowOff>
    </xdr:to>
    <xdr:cxnSp macro="">
      <xdr:nvCxnSpPr>
        <xdr:cNvPr id="307" name="直線コネクタ 306"/>
        <xdr:cNvCxnSpPr/>
      </xdr:nvCxnSpPr>
      <xdr:spPr>
        <a:xfrm>
          <a:off x="14782800" y="67106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09" name="テキスト ボックス 308"/>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113284</xdr:rowOff>
    </xdr:from>
    <xdr:to>
      <xdr:col>73</xdr:col>
      <xdr:colOff>180975</xdr:colOff>
      <xdr:row>39</xdr:row>
      <xdr:rowOff>24130</xdr:rowOff>
    </xdr:to>
    <xdr:cxnSp macro="">
      <xdr:nvCxnSpPr>
        <xdr:cNvPr id="310" name="直線コネクタ 309"/>
        <xdr:cNvCxnSpPr/>
      </xdr:nvCxnSpPr>
      <xdr:spPr>
        <a:xfrm>
          <a:off x="13893800" y="66283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2" name="テキスト ボックス 311"/>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113284</xdr:rowOff>
    </xdr:from>
    <xdr:to>
      <xdr:col>69</xdr:col>
      <xdr:colOff>92075</xdr:colOff>
      <xdr:row>38</xdr:row>
      <xdr:rowOff>159004</xdr:rowOff>
    </xdr:to>
    <xdr:cxnSp macro="">
      <xdr:nvCxnSpPr>
        <xdr:cNvPr id="313" name="直線コネクタ 312"/>
        <xdr:cNvCxnSpPr/>
      </xdr:nvCxnSpPr>
      <xdr:spPr>
        <a:xfrm flipV="1">
          <a:off x="13004800" y="66283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15" name="テキスト ボックス 314"/>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7" name="テキスト ボックス 316"/>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144780</xdr:rowOff>
    </xdr:from>
    <xdr:to>
      <xdr:col>82</xdr:col>
      <xdr:colOff>158750</xdr:colOff>
      <xdr:row>39</xdr:row>
      <xdr:rowOff>74930</xdr:rowOff>
    </xdr:to>
    <xdr:sp macro="" textlink="">
      <xdr:nvSpPr>
        <xdr:cNvPr id="323" name="楕円 322"/>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116857</xdr:rowOff>
    </xdr:from>
    <xdr:ext cx="762000" cy="259045"/>
    <xdr:sp macro="" textlink="">
      <xdr:nvSpPr>
        <xdr:cNvPr id="324" name="補助費等該当値テキスト"/>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762</xdr:rowOff>
    </xdr:from>
    <xdr:to>
      <xdr:col>78</xdr:col>
      <xdr:colOff>120650</xdr:colOff>
      <xdr:row>39</xdr:row>
      <xdr:rowOff>102362</xdr:rowOff>
    </xdr:to>
    <xdr:sp macro="" textlink="">
      <xdr:nvSpPr>
        <xdr:cNvPr id="325" name="楕円 324"/>
        <xdr:cNvSpPr/>
      </xdr:nvSpPr>
      <xdr:spPr>
        <a:xfrm>
          <a:off x="15621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87139</xdr:rowOff>
    </xdr:from>
    <xdr:ext cx="736600" cy="259045"/>
    <xdr:sp macro="" textlink="">
      <xdr:nvSpPr>
        <xdr:cNvPr id="326" name="テキスト ボックス 325"/>
        <xdr:cNvSpPr txBox="1"/>
      </xdr:nvSpPr>
      <xdr:spPr>
        <a:xfrm>
          <a:off x="15290800" y="677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144780</xdr:rowOff>
    </xdr:from>
    <xdr:to>
      <xdr:col>74</xdr:col>
      <xdr:colOff>31750</xdr:colOff>
      <xdr:row>39</xdr:row>
      <xdr:rowOff>74930</xdr:rowOff>
    </xdr:to>
    <xdr:sp macro="" textlink="">
      <xdr:nvSpPr>
        <xdr:cNvPr id="327" name="楕円 326"/>
        <xdr:cNvSpPr/>
      </xdr:nvSpPr>
      <xdr:spPr>
        <a:xfrm>
          <a:off x="14732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59707</xdr:rowOff>
    </xdr:from>
    <xdr:ext cx="762000" cy="259045"/>
    <xdr:sp macro="" textlink="">
      <xdr:nvSpPr>
        <xdr:cNvPr id="328" name="テキスト ボックス 327"/>
        <xdr:cNvSpPr txBox="1"/>
      </xdr:nvSpPr>
      <xdr:spPr>
        <a:xfrm>
          <a:off x="14401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62484</xdr:rowOff>
    </xdr:from>
    <xdr:to>
      <xdr:col>69</xdr:col>
      <xdr:colOff>142875</xdr:colOff>
      <xdr:row>38</xdr:row>
      <xdr:rowOff>164084</xdr:rowOff>
    </xdr:to>
    <xdr:sp macro="" textlink="">
      <xdr:nvSpPr>
        <xdr:cNvPr id="329" name="楕円 328"/>
        <xdr:cNvSpPr/>
      </xdr:nvSpPr>
      <xdr:spPr>
        <a:xfrm>
          <a:off x="13843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148861</xdr:rowOff>
    </xdr:from>
    <xdr:ext cx="762000" cy="259045"/>
    <xdr:sp macro="" textlink="">
      <xdr:nvSpPr>
        <xdr:cNvPr id="330" name="テキスト ボックス 329"/>
        <xdr:cNvSpPr txBox="1"/>
      </xdr:nvSpPr>
      <xdr:spPr>
        <a:xfrm>
          <a:off x="13512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108204</xdr:rowOff>
    </xdr:from>
    <xdr:to>
      <xdr:col>65</xdr:col>
      <xdr:colOff>53975</xdr:colOff>
      <xdr:row>39</xdr:row>
      <xdr:rowOff>38354</xdr:rowOff>
    </xdr:to>
    <xdr:sp macro="" textlink="">
      <xdr:nvSpPr>
        <xdr:cNvPr id="331" name="楕円 330"/>
        <xdr:cNvSpPr/>
      </xdr:nvSpPr>
      <xdr:spPr>
        <a:xfrm>
          <a:off x="12954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23131</xdr:rowOff>
    </xdr:from>
    <xdr:ext cx="762000" cy="259045"/>
    <xdr:sp macro="" textlink="">
      <xdr:nvSpPr>
        <xdr:cNvPr id="332" name="テキスト ボックス 331"/>
        <xdr:cNvSpPr txBox="1"/>
      </xdr:nvSpPr>
      <xdr:spPr>
        <a:xfrm>
          <a:off x="12623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類似団体、全国市町村、県内市町村の平均をいずれも下回っています。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年度は、施設の除却事業や駅周辺の環境整備事業の起債により公債費が増加しています。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また近年、借入額が増加傾向にありますが、新規の借入を必要最小限に抑え、返済とのバランスを考え借入を行っていきます。</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102507</xdr:rowOff>
    </xdr:from>
    <xdr:to>
      <xdr:col>24</xdr:col>
      <xdr:colOff>25400</xdr:colOff>
      <xdr:row>73</xdr:row>
      <xdr:rowOff>171087</xdr:rowOff>
    </xdr:to>
    <xdr:cxnSp macro="">
      <xdr:nvCxnSpPr>
        <xdr:cNvPr id="366" name="直線コネクタ 365"/>
        <xdr:cNvCxnSpPr/>
      </xdr:nvCxnSpPr>
      <xdr:spPr>
        <a:xfrm>
          <a:off x="3987800" y="1261835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66239</xdr:rowOff>
    </xdr:from>
    <xdr:ext cx="762000" cy="259045"/>
    <xdr:sp macro="" textlink="">
      <xdr:nvSpPr>
        <xdr:cNvPr id="367" name="公債費平均値テキスト"/>
        <xdr:cNvSpPr txBox="1"/>
      </xdr:nvSpPr>
      <xdr:spPr>
        <a:xfrm>
          <a:off x="4914900" y="12924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82913</xdr:rowOff>
    </xdr:from>
    <xdr:to>
      <xdr:col>19</xdr:col>
      <xdr:colOff>187325</xdr:colOff>
      <xdr:row>73</xdr:row>
      <xdr:rowOff>102507</xdr:rowOff>
    </xdr:to>
    <xdr:cxnSp macro="">
      <xdr:nvCxnSpPr>
        <xdr:cNvPr id="369" name="直線コネクタ 368"/>
        <xdr:cNvCxnSpPr/>
      </xdr:nvCxnSpPr>
      <xdr:spPr>
        <a:xfrm>
          <a:off x="3098800" y="125987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5822</xdr:rowOff>
    </xdr:from>
    <xdr:ext cx="736600" cy="259045"/>
    <xdr:sp macro="" textlink="">
      <xdr:nvSpPr>
        <xdr:cNvPr id="371" name="テキスト ボックス 370"/>
        <xdr:cNvSpPr txBox="1"/>
      </xdr:nvSpPr>
      <xdr:spPr>
        <a:xfrm>
          <a:off x="3606800" y="1303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27396</xdr:rowOff>
    </xdr:from>
    <xdr:to>
      <xdr:col>15</xdr:col>
      <xdr:colOff>98425</xdr:colOff>
      <xdr:row>73</xdr:row>
      <xdr:rowOff>82913</xdr:rowOff>
    </xdr:to>
    <xdr:cxnSp macro="">
      <xdr:nvCxnSpPr>
        <xdr:cNvPr id="372" name="直線コネクタ 371"/>
        <xdr:cNvCxnSpPr/>
      </xdr:nvCxnSpPr>
      <xdr:spPr>
        <a:xfrm>
          <a:off x="2209800" y="1254324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164209</xdr:rowOff>
    </xdr:from>
    <xdr:ext cx="762000" cy="259045"/>
    <xdr:sp macro="" textlink="">
      <xdr:nvSpPr>
        <xdr:cNvPr id="374" name="テキスト ボックス 373"/>
        <xdr:cNvSpPr txBox="1"/>
      </xdr:nvSpPr>
      <xdr:spPr>
        <a:xfrm>
          <a:off x="2717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14333</xdr:rowOff>
    </xdr:from>
    <xdr:to>
      <xdr:col>11</xdr:col>
      <xdr:colOff>9525</xdr:colOff>
      <xdr:row>73</xdr:row>
      <xdr:rowOff>27396</xdr:rowOff>
    </xdr:to>
    <xdr:cxnSp macro="">
      <xdr:nvCxnSpPr>
        <xdr:cNvPr id="375" name="直線コネクタ 374"/>
        <xdr:cNvCxnSpPr/>
      </xdr:nvCxnSpPr>
      <xdr:spPr>
        <a:xfrm>
          <a:off x="1320800" y="125301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131553</xdr:rowOff>
    </xdr:from>
    <xdr:ext cx="762000" cy="259045"/>
    <xdr:sp macro="" textlink="">
      <xdr:nvSpPr>
        <xdr:cNvPr id="377" name="テキスト ボックス 376"/>
        <xdr:cNvSpPr txBox="1"/>
      </xdr:nvSpPr>
      <xdr:spPr>
        <a:xfrm>
          <a:off x="1828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12354</xdr:rowOff>
    </xdr:from>
    <xdr:ext cx="762000" cy="259045"/>
    <xdr:sp macro="" textlink="">
      <xdr:nvSpPr>
        <xdr:cNvPr id="379" name="テキスト ボックス 378"/>
        <xdr:cNvSpPr txBox="1"/>
      </xdr:nvSpPr>
      <xdr:spPr>
        <a:xfrm>
          <a:off x="939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120287</xdr:rowOff>
    </xdr:from>
    <xdr:to>
      <xdr:col>24</xdr:col>
      <xdr:colOff>76200</xdr:colOff>
      <xdr:row>74</xdr:row>
      <xdr:rowOff>50437</xdr:rowOff>
    </xdr:to>
    <xdr:sp macro="" textlink="">
      <xdr:nvSpPr>
        <xdr:cNvPr id="385" name="楕円 384"/>
        <xdr:cNvSpPr/>
      </xdr:nvSpPr>
      <xdr:spPr>
        <a:xfrm>
          <a:off x="4775200" y="1263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136814</xdr:rowOff>
    </xdr:from>
    <xdr:ext cx="762000" cy="259045"/>
    <xdr:sp macro="" textlink="">
      <xdr:nvSpPr>
        <xdr:cNvPr id="386" name="公債費該当値テキスト"/>
        <xdr:cNvSpPr txBox="1"/>
      </xdr:nvSpPr>
      <xdr:spPr>
        <a:xfrm>
          <a:off x="4914900" y="1248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51707</xdr:rowOff>
    </xdr:from>
    <xdr:to>
      <xdr:col>20</xdr:col>
      <xdr:colOff>38100</xdr:colOff>
      <xdr:row>73</xdr:row>
      <xdr:rowOff>153307</xdr:rowOff>
    </xdr:to>
    <xdr:sp macro="" textlink="">
      <xdr:nvSpPr>
        <xdr:cNvPr id="387" name="楕円 386"/>
        <xdr:cNvSpPr/>
      </xdr:nvSpPr>
      <xdr:spPr>
        <a:xfrm>
          <a:off x="3937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163484</xdr:rowOff>
    </xdr:from>
    <xdr:ext cx="736600" cy="259045"/>
    <xdr:sp macro="" textlink="">
      <xdr:nvSpPr>
        <xdr:cNvPr id="388" name="テキスト ボックス 387"/>
        <xdr:cNvSpPr txBox="1"/>
      </xdr:nvSpPr>
      <xdr:spPr>
        <a:xfrm>
          <a:off x="3606800" y="1233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32113</xdr:rowOff>
    </xdr:from>
    <xdr:to>
      <xdr:col>15</xdr:col>
      <xdr:colOff>149225</xdr:colOff>
      <xdr:row>73</xdr:row>
      <xdr:rowOff>133713</xdr:rowOff>
    </xdr:to>
    <xdr:sp macro="" textlink="">
      <xdr:nvSpPr>
        <xdr:cNvPr id="389" name="楕円 388"/>
        <xdr:cNvSpPr/>
      </xdr:nvSpPr>
      <xdr:spPr>
        <a:xfrm>
          <a:off x="3048000" y="1254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143890</xdr:rowOff>
    </xdr:from>
    <xdr:ext cx="762000" cy="259045"/>
    <xdr:sp macro="" textlink="">
      <xdr:nvSpPr>
        <xdr:cNvPr id="390" name="テキスト ボックス 389"/>
        <xdr:cNvSpPr txBox="1"/>
      </xdr:nvSpPr>
      <xdr:spPr>
        <a:xfrm>
          <a:off x="2717800" y="1231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148046</xdr:rowOff>
    </xdr:from>
    <xdr:to>
      <xdr:col>11</xdr:col>
      <xdr:colOff>60325</xdr:colOff>
      <xdr:row>73</xdr:row>
      <xdr:rowOff>78196</xdr:rowOff>
    </xdr:to>
    <xdr:sp macro="" textlink="">
      <xdr:nvSpPr>
        <xdr:cNvPr id="391" name="楕円 390"/>
        <xdr:cNvSpPr/>
      </xdr:nvSpPr>
      <xdr:spPr>
        <a:xfrm>
          <a:off x="2159000" y="1249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88373</xdr:rowOff>
    </xdr:from>
    <xdr:ext cx="762000" cy="259045"/>
    <xdr:sp macro="" textlink="">
      <xdr:nvSpPr>
        <xdr:cNvPr id="392" name="テキスト ボックス 391"/>
        <xdr:cNvSpPr txBox="1"/>
      </xdr:nvSpPr>
      <xdr:spPr>
        <a:xfrm>
          <a:off x="1828800" y="1226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134983</xdr:rowOff>
    </xdr:from>
    <xdr:to>
      <xdr:col>6</xdr:col>
      <xdr:colOff>171450</xdr:colOff>
      <xdr:row>73</xdr:row>
      <xdr:rowOff>65133</xdr:rowOff>
    </xdr:to>
    <xdr:sp macro="" textlink="">
      <xdr:nvSpPr>
        <xdr:cNvPr id="393" name="楕円 392"/>
        <xdr:cNvSpPr/>
      </xdr:nvSpPr>
      <xdr:spPr>
        <a:xfrm>
          <a:off x="1270000" y="1247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75310</xdr:rowOff>
    </xdr:from>
    <xdr:ext cx="762000" cy="259045"/>
    <xdr:sp macro="" textlink="">
      <xdr:nvSpPr>
        <xdr:cNvPr id="394" name="テキスト ボックス 393"/>
        <xdr:cNvSpPr txBox="1"/>
      </xdr:nvSpPr>
      <xdr:spPr>
        <a:xfrm>
          <a:off x="939800" y="1224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人件費、扶助費、公債費は平均を下回っていますが、補助費、維持補修費、繰出金が平均を大きく上回っています。</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127000</xdr:rowOff>
    </xdr:from>
    <xdr:to>
      <xdr:col>82</xdr:col>
      <xdr:colOff>107950</xdr:colOff>
      <xdr:row>81</xdr:row>
      <xdr:rowOff>24130</xdr:rowOff>
    </xdr:to>
    <xdr:cxnSp macro="">
      <xdr:nvCxnSpPr>
        <xdr:cNvPr id="429" name="直線コネクタ 428"/>
        <xdr:cNvCxnSpPr/>
      </xdr:nvCxnSpPr>
      <xdr:spPr>
        <a:xfrm>
          <a:off x="15671800" y="138430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0" name="公債費以外平均値テキスト"/>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127000</xdr:rowOff>
    </xdr:from>
    <xdr:to>
      <xdr:col>78</xdr:col>
      <xdr:colOff>69850</xdr:colOff>
      <xdr:row>80</xdr:row>
      <xdr:rowOff>130266</xdr:rowOff>
    </xdr:to>
    <xdr:cxnSp macro="">
      <xdr:nvCxnSpPr>
        <xdr:cNvPr id="432" name="直線コネクタ 431"/>
        <xdr:cNvCxnSpPr/>
      </xdr:nvCxnSpPr>
      <xdr:spPr>
        <a:xfrm flipV="1">
          <a:off x="14782800" y="138430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62247</xdr:rowOff>
    </xdr:from>
    <xdr:ext cx="736600" cy="259045"/>
    <xdr:sp macro="" textlink="">
      <xdr:nvSpPr>
        <xdr:cNvPr id="434" name="テキスト ボックス 433"/>
        <xdr:cNvSpPr txBox="1"/>
      </xdr:nvSpPr>
      <xdr:spPr>
        <a:xfrm>
          <a:off x="15290800" y="1326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141695</xdr:rowOff>
    </xdr:from>
    <xdr:to>
      <xdr:col>73</xdr:col>
      <xdr:colOff>180975</xdr:colOff>
      <xdr:row>80</xdr:row>
      <xdr:rowOff>130266</xdr:rowOff>
    </xdr:to>
    <xdr:cxnSp macro="">
      <xdr:nvCxnSpPr>
        <xdr:cNvPr id="435" name="直線コネクタ 434"/>
        <xdr:cNvCxnSpPr/>
      </xdr:nvCxnSpPr>
      <xdr:spPr>
        <a:xfrm>
          <a:off x="13893800" y="13686245"/>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19793</xdr:rowOff>
    </xdr:from>
    <xdr:ext cx="762000" cy="259045"/>
    <xdr:sp macro="" textlink="">
      <xdr:nvSpPr>
        <xdr:cNvPr id="437" name="テキスト ボックス 436"/>
        <xdr:cNvSpPr txBox="1"/>
      </xdr:nvSpPr>
      <xdr:spPr>
        <a:xfrm>
          <a:off x="14401800" y="1322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141695</xdr:rowOff>
    </xdr:from>
    <xdr:to>
      <xdr:col>69</xdr:col>
      <xdr:colOff>92075</xdr:colOff>
      <xdr:row>81</xdr:row>
      <xdr:rowOff>56787</xdr:rowOff>
    </xdr:to>
    <xdr:cxnSp macro="">
      <xdr:nvCxnSpPr>
        <xdr:cNvPr id="438" name="直線コネクタ 437"/>
        <xdr:cNvCxnSpPr/>
      </xdr:nvCxnSpPr>
      <xdr:spPr>
        <a:xfrm flipV="1">
          <a:off x="13004800" y="13686245"/>
          <a:ext cx="889000" cy="25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165116</xdr:rowOff>
    </xdr:from>
    <xdr:ext cx="762000" cy="259045"/>
    <xdr:sp macro="" textlink="">
      <xdr:nvSpPr>
        <xdr:cNvPr id="440" name="テキスト ボックス 439"/>
        <xdr:cNvSpPr txBox="1"/>
      </xdr:nvSpPr>
      <xdr:spPr>
        <a:xfrm>
          <a:off x="13512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145522</xdr:rowOff>
    </xdr:from>
    <xdr:ext cx="762000" cy="259045"/>
    <xdr:sp macro="" textlink="">
      <xdr:nvSpPr>
        <xdr:cNvPr id="442" name="テキスト ボックス 441"/>
        <xdr:cNvSpPr txBox="1"/>
      </xdr:nvSpPr>
      <xdr:spPr>
        <a:xfrm>
          <a:off x="12623800" y="131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144780</xdr:rowOff>
    </xdr:from>
    <xdr:to>
      <xdr:col>82</xdr:col>
      <xdr:colOff>158750</xdr:colOff>
      <xdr:row>81</xdr:row>
      <xdr:rowOff>74930</xdr:rowOff>
    </xdr:to>
    <xdr:sp macro="" textlink="">
      <xdr:nvSpPr>
        <xdr:cNvPr id="448" name="楕円 447"/>
        <xdr:cNvSpPr/>
      </xdr:nvSpPr>
      <xdr:spPr>
        <a:xfrm>
          <a:off x="164592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53357</xdr:rowOff>
    </xdr:from>
    <xdr:ext cx="762000" cy="259045"/>
    <xdr:sp macro="" textlink="">
      <xdr:nvSpPr>
        <xdr:cNvPr id="449" name="公債費以外該当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76200</xdr:rowOff>
    </xdr:from>
    <xdr:to>
      <xdr:col>78</xdr:col>
      <xdr:colOff>120650</xdr:colOff>
      <xdr:row>81</xdr:row>
      <xdr:rowOff>6350</xdr:rowOff>
    </xdr:to>
    <xdr:sp macro="" textlink="">
      <xdr:nvSpPr>
        <xdr:cNvPr id="450" name="楕円 449"/>
        <xdr:cNvSpPr/>
      </xdr:nvSpPr>
      <xdr:spPr>
        <a:xfrm>
          <a:off x="15621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162577</xdr:rowOff>
    </xdr:from>
    <xdr:ext cx="736600" cy="259045"/>
    <xdr:sp macro="" textlink="">
      <xdr:nvSpPr>
        <xdr:cNvPr id="451" name="テキスト ボックス 450"/>
        <xdr:cNvSpPr txBox="1"/>
      </xdr:nvSpPr>
      <xdr:spPr>
        <a:xfrm>
          <a:off x="15290800" y="1387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79466</xdr:rowOff>
    </xdr:from>
    <xdr:to>
      <xdr:col>74</xdr:col>
      <xdr:colOff>31750</xdr:colOff>
      <xdr:row>81</xdr:row>
      <xdr:rowOff>9616</xdr:rowOff>
    </xdr:to>
    <xdr:sp macro="" textlink="">
      <xdr:nvSpPr>
        <xdr:cNvPr id="452" name="楕円 451"/>
        <xdr:cNvSpPr/>
      </xdr:nvSpPr>
      <xdr:spPr>
        <a:xfrm>
          <a:off x="14732000" y="1379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165843</xdr:rowOff>
    </xdr:from>
    <xdr:ext cx="762000" cy="259045"/>
    <xdr:sp macro="" textlink="">
      <xdr:nvSpPr>
        <xdr:cNvPr id="453" name="テキスト ボックス 452"/>
        <xdr:cNvSpPr txBox="1"/>
      </xdr:nvSpPr>
      <xdr:spPr>
        <a:xfrm>
          <a:off x="14401800" y="1388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90895</xdr:rowOff>
    </xdr:from>
    <xdr:to>
      <xdr:col>69</xdr:col>
      <xdr:colOff>142875</xdr:colOff>
      <xdr:row>80</xdr:row>
      <xdr:rowOff>21045</xdr:rowOff>
    </xdr:to>
    <xdr:sp macro="" textlink="">
      <xdr:nvSpPr>
        <xdr:cNvPr id="454" name="楕円 453"/>
        <xdr:cNvSpPr/>
      </xdr:nvSpPr>
      <xdr:spPr>
        <a:xfrm>
          <a:off x="13843000" y="136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5822</xdr:rowOff>
    </xdr:from>
    <xdr:ext cx="762000" cy="259045"/>
    <xdr:sp macro="" textlink="">
      <xdr:nvSpPr>
        <xdr:cNvPr id="455" name="テキスト ボックス 454"/>
        <xdr:cNvSpPr txBox="1"/>
      </xdr:nvSpPr>
      <xdr:spPr>
        <a:xfrm>
          <a:off x="13512800" y="1372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5987</xdr:rowOff>
    </xdr:from>
    <xdr:to>
      <xdr:col>65</xdr:col>
      <xdr:colOff>53975</xdr:colOff>
      <xdr:row>81</xdr:row>
      <xdr:rowOff>107587</xdr:rowOff>
    </xdr:to>
    <xdr:sp macro="" textlink="">
      <xdr:nvSpPr>
        <xdr:cNvPr id="456" name="楕円 455"/>
        <xdr:cNvSpPr/>
      </xdr:nvSpPr>
      <xdr:spPr>
        <a:xfrm>
          <a:off x="12954000" y="1389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92364</xdr:rowOff>
    </xdr:from>
    <xdr:ext cx="762000" cy="259045"/>
    <xdr:sp macro="" textlink="">
      <xdr:nvSpPr>
        <xdr:cNvPr id="457" name="テキスト ボックス 456"/>
        <xdr:cNvSpPr txBox="1"/>
      </xdr:nvSpPr>
      <xdr:spPr>
        <a:xfrm>
          <a:off x="12623800" y="1397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新潟県湯沢町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62145</xdr:rowOff>
    </xdr:from>
    <xdr:to>
      <xdr:col>29</xdr:col>
      <xdr:colOff>127000</xdr:colOff>
      <xdr:row>19</xdr:row>
      <xdr:rowOff>68582</xdr:rowOff>
    </xdr:to>
    <xdr:cxnSp macro="">
      <xdr:nvCxnSpPr>
        <xdr:cNvPr id="48" name="直線コネクタ 47"/>
        <xdr:cNvCxnSpPr/>
      </xdr:nvCxnSpPr>
      <xdr:spPr bwMode="auto">
        <a:xfrm flipV="1">
          <a:off x="5003800" y="3367320"/>
          <a:ext cx="647700" cy="6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58111</xdr:rowOff>
    </xdr:from>
    <xdr:ext cx="762000" cy="259045"/>
    <xdr:sp macro="" textlink="">
      <xdr:nvSpPr>
        <xdr:cNvPr id="49" name="人口1人当たり決算額の推移平均値テキスト130"/>
        <xdr:cNvSpPr txBox="1"/>
      </xdr:nvSpPr>
      <xdr:spPr>
        <a:xfrm>
          <a:off x="5740400" y="2848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41461</xdr:rowOff>
    </xdr:from>
    <xdr:to>
      <xdr:col>26</xdr:col>
      <xdr:colOff>50800</xdr:colOff>
      <xdr:row>19</xdr:row>
      <xdr:rowOff>68582</xdr:rowOff>
    </xdr:to>
    <xdr:cxnSp macro="">
      <xdr:nvCxnSpPr>
        <xdr:cNvPr id="51" name="直線コネクタ 50"/>
        <xdr:cNvCxnSpPr/>
      </xdr:nvCxnSpPr>
      <xdr:spPr bwMode="auto">
        <a:xfrm>
          <a:off x="4305300" y="3346636"/>
          <a:ext cx="698500" cy="27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169692</xdr:rowOff>
    </xdr:from>
    <xdr:ext cx="736600" cy="259045"/>
    <xdr:sp macro="" textlink="">
      <xdr:nvSpPr>
        <xdr:cNvPr id="53" name="テキスト ボックス 52"/>
        <xdr:cNvSpPr txBox="1"/>
      </xdr:nvSpPr>
      <xdr:spPr>
        <a:xfrm>
          <a:off x="4622800" y="278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165143</xdr:rowOff>
    </xdr:from>
    <xdr:to>
      <xdr:col>22</xdr:col>
      <xdr:colOff>114300</xdr:colOff>
      <xdr:row>19</xdr:row>
      <xdr:rowOff>41461</xdr:rowOff>
    </xdr:to>
    <xdr:cxnSp macro="">
      <xdr:nvCxnSpPr>
        <xdr:cNvPr id="54" name="直線コネクタ 53"/>
        <xdr:cNvCxnSpPr/>
      </xdr:nvCxnSpPr>
      <xdr:spPr bwMode="auto">
        <a:xfrm>
          <a:off x="3606800" y="3298868"/>
          <a:ext cx="698500" cy="47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27055</xdr:rowOff>
    </xdr:from>
    <xdr:ext cx="762000" cy="259045"/>
    <xdr:sp macro="" textlink="">
      <xdr:nvSpPr>
        <xdr:cNvPr id="56" name="テキスト ボックス 55"/>
        <xdr:cNvSpPr txBox="1"/>
      </xdr:nvSpPr>
      <xdr:spPr>
        <a:xfrm>
          <a:off x="39243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120904</xdr:rowOff>
    </xdr:from>
    <xdr:to>
      <xdr:col>18</xdr:col>
      <xdr:colOff>177800</xdr:colOff>
      <xdr:row>18</xdr:row>
      <xdr:rowOff>165143</xdr:rowOff>
    </xdr:to>
    <xdr:cxnSp macro="">
      <xdr:nvCxnSpPr>
        <xdr:cNvPr id="57" name="直線コネクタ 56"/>
        <xdr:cNvCxnSpPr/>
      </xdr:nvCxnSpPr>
      <xdr:spPr bwMode="auto">
        <a:xfrm>
          <a:off x="2908300" y="3254629"/>
          <a:ext cx="698500" cy="44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44812</xdr:rowOff>
    </xdr:from>
    <xdr:ext cx="762000" cy="259045"/>
    <xdr:sp macro="" textlink="">
      <xdr:nvSpPr>
        <xdr:cNvPr id="59" name="テキスト ボックス 58"/>
        <xdr:cNvSpPr txBox="1"/>
      </xdr:nvSpPr>
      <xdr:spPr>
        <a:xfrm>
          <a:off x="32258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11345</xdr:rowOff>
    </xdr:from>
    <xdr:to>
      <xdr:col>29</xdr:col>
      <xdr:colOff>177800</xdr:colOff>
      <xdr:row>19</xdr:row>
      <xdr:rowOff>112945</xdr:rowOff>
    </xdr:to>
    <xdr:sp macro="" textlink="">
      <xdr:nvSpPr>
        <xdr:cNvPr id="67" name="楕円 66"/>
        <xdr:cNvSpPr/>
      </xdr:nvSpPr>
      <xdr:spPr bwMode="auto">
        <a:xfrm>
          <a:off x="5600700" y="3316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154872</xdr:rowOff>
    </xdr:from>
    <xdr:ext cx="762000" cy="259045"/>
    <xdr:sp macro="" textlink="">
      <xdr:nvSpPr>
        <xdr:cNvPr id="68" name="人口1人当たり決算額の推移該当値テキスト130"/>
        <xdr:cNvSpPr txBox="1"/>
      </xdr:nvSpPr>
      <xdr:spPr>
        <a:xfrm>
          <a:off x="5740400" y="328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17782</xdr:rowOff>
    </xdr:from>
    <xdr:to>
      <xdr:col>26</xdr:col>
      <xdr:colOff>101600</xdr:colOff>
      <xdr:row>19</xdr:row>
      <xdr:rowOff>119382</xdr:rowOff>
    </xdr:to>
    <xdr:sp macro="" textlink="">
      <xdr:nvSpPr>
        <xdr:cNvPr id="69" name="楕円 68"/>
        <xdr:cNvSpPr/>
      </xdr:nvSpPr>
      <xdr:spPr bwMode="auto">
        <a:xfrm>
          <a:off x="4953000" y="3322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104159</xdr:rowOff>
    </xdr:from>
    <xdr:ext cx="736600" cy="259045"/>
    <xdr:sp macro="" textlink="">
      <xdr:nvSpPr>
        <xdr:cNvPr id="70" name="テキスト ボックス 69"/>
        <xdr:cNvSpPr txBox="1"/>
      </xdr:nvSpPr>
      <xdr:spPr>
        <a:xfrm>
          <a:off x="4622800" y="340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162111</xdr:rowOff>
    </xdr:from>
    <xdr:to>
      <xdr:col>22</xdr:col>
      <xdr:colOff>165100</xdr:colOff>
      <xdr:row>19</xdr:row>
      <xdr:rowOff>92261</xdr:rowOff>
    </xdr:to>
    <xdr:sp macro="" textlink="">
      <xdr:nvSpPr>
        <xdr:cNvPr id="71" name="楕円 70"/>
        <xdr:cNvSpPr/>
      </xdr:nvSpPr>
      <xdr:spPr bwMode="auto">
        <a:xfrm>
          <a:off x="4254500" y="3295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77038</xdr:rowOff>
    </xdr:from>
    <xdr:ext cx="762000" cy="259045"/>
    <xdr:sp macro="" textlink="">
      <xdr:nvSpPr>
        <xdr:cNvPr id="72" name="テキスト ボックス 71"/>
        <xdr:cNvSpPr txBox="1"/>
      </xdr:nvSpPr>
      <xdr:spPr>
        <a:xfrm>
          <a:off x="3924300" y="338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114343</xdr:rowOff>
    </xdr:from>
    <xdr:to>
      <xdr:col>19</xdr:col>
      <xdr:colOff>38100</xdr:colOff>
      <xdr:row>19</xdr:row>
      <xdr:rowOff>44493</xdr:rowOff>
    </xdr:to>
    <xdr:sp macro="" textlink="">
      <xdr:nvSpPr>
        <xdr:cNvPr id="73" name="楕円 72"/>
        <xdr:cNvSpPr/>
      </xdr:nvSpPr>
      <xdr:spPr bwMode="auto">
        <a:xfrm>
          <a:off x="3556000" y="3248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29270</xdr:rowOff>
    </xdr:from>
    <xdr:ext cx="762000" cy="259045"/>
    <xdr:sp macro="" textlink="">
      <xdr:nvSpPr>
        <xdr:cNvPr id="74" name="テキスト ボックス 73"/>
        <xdr:cNvSpPr txBox="1"/>
      </xdr:nvSpPr>
      <xdr:spPr>
        <a:xfrm>
          <a:off x="3225800" y="33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70104</xdr:rowOff>
    </xdr:from>
    <xdr:to>
      <xdr:col>15</xdr:col>
      <xdr:colOff>101600</xdr:colOff>
      <xdr:row>19</xdr:row>
      <xdr:rowOff>254</xdr:rowOff>
    </xdr:to>
    <xdr:sp macro="" textlink="">
      <xdr:nvSpPr>
        <xdr:cNvPr id="75" name="楕円 74"/>
        <xdr:cNvSpPr/>
      </xdr:nvSpPr>
      <xdr:spPr bwMode="auto">
        <a:xfrm>
          <a:off x="2857500" y="3203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156481</xdr:rowOff>
    </xdr:from>
    <xdr:ext cx="762000" cy="259045"/>
    <xdr:sp macro="" textlink="">
      <xdr:nvSpPr>
        <xdr:cNvPr id="76" name="テキスト ボックス 75"/>
        <xdr:cNvSpPr txBox="1"/>
      </xdr:nvSpPr>
      <xdr:spPr>
        <a:xfrm>
          <a:off x="2527300" y="329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108369</xdr:rowOff>
    </xdr:from>
    <xdr:to>
      <xdr:col>29</xdr:col>
      <xdr:colOff>127000</xdr:colOff>
      <xdr:row>36</xdr:row>
      <xdr:rowOff>138944</xdr:rowOff>
    </xdr:to>
    <xdr:cxnSp macro="">
      <xdr:nvCxnSpPr>
        <xdr:cNvPr id="110" name="直線コネクタ 109"/>
        <xdr:cNvCxnSpPr/>
      </xdr:nvCxnSpPr>
      <xdr:spPr bwMode="auto">
        <a:xfrm flipV="1">
          <a:off x="5003800" y="7061619"/>
          <a:ext cx="647700" cy="30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158545</xdr:rowOff>
    </xdr:from>
    <xdr:ext cx="762000" cy="259045"/>
    <xdr:sp macro="" textlink="">
      <xdr:nvSpPr>
        <xdr:cNvPr id="111" name="人口1人当たり決算額の推移平均値テキスト445"/>
        <xdr:cNvSpPr txBox="1"/>
      </xdr:nvSpPr>
      <xdr:spPr>
        <a:xfrm>
          <a:off x="5740400" y="6768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138944</xdr:rowOff>
    </xdr:from>
    <xdr:to>
      <xdr:col>26</xdr:col>
      <xdr:colOff>50800</xdr:colOff>
      <xdr:row>37</xdr:row>
      <xdr:rowOff>84042</xdr:rowOff>
    </xdr:to>
    <xdr:cxnSp macro="">
      <xdr:nvCxnSpPr>
        <xdr:cNvPr id="113" name="直線コネクタ 112"/>
        <xdr:cNvCxnSpPr/>
      </xdr:nvCxnSpPr>
      <xdr:spPr bwMode="auto">
        <a:xfrm flipV="1">
          <a:off x="4305300" y="7092194"/>
          <a:ext cx="698500" cy="116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81583</xdr:rowOff>
    </xdr:from>
    <xdr:ext cx="736600" cy="259045"/>
    <xdr:sp macro="" textlink="">
      <xdr:nvSpPr>
        <xdr:cNvPr id="115" name="テキスト ボックス 114"/>
        <xdr:cNvSpPr txBox="1"/>
      </xdr:nvSpPr>
      <xdr:spPr>
        <a:xfrm>
          <a:off x="4622800" y="66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153613</xdr:rowOff>
    </xdr:from>
    <xdr:to>
      <xdr:col>22</xdr:col>
      <xdr:colOff>114300</xdr:colOff>
      <xdr:row>37</xdr:row>
      <xdr:rowOff>84042</xdr:rowOff>
    </xdr:to>
    <xdr:cxnSp macro="">
      <xdr:nvCxnSpPr>
        <xdr:cNvPr id="116" name="直線コネクタ 115"/>
        <xdr:cNvCxnSpPr/>
      </xdr:nvCxnSpPr>
      <xdr:spPr bwMode="auto">
        <a:xfrm>
          <a:off x="3606800" y="7106863"/>
          <a:ext cx="698500" cy="101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111244</xdr:rowOff>
    </xdr:from>
    <xdr:ext cx="762000" cy="259045"/>
    <xdr:sp macro="" textlink="">
      <xdr:nvSpPr>
        <xdr:cNvPr id="118" name="テキスト ボックス 117"/>
        <xdr:cNvSpPr txBox="1"/>
      </xdr:nvSpPr>
      <xdr:spPr>
        <a:xfrm>
          <a:off x="3924300" y="672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153613</xdr:rowOff>
    </xdr:from>
    <xdr:to>
      <xdr:col>18</xdr:col>
      <xdr:colOff>177800</xdr:colOff>
      <xdr:row>37</xdr:row>
      <xdr:rowOff>117532</xdr:rowOff>
    </xdr:to>
    <xdr:cxnSp macro="">
      <xdr:nvCxnSpPr>
        <xdr:cNvPr id="119" name="直線コネクタ 118"/>
        <xdr:cNvCxnSpPr/>
      </xdr:nvCxnSpPr>
      <xdr:spPr bwMode="auto">
        <a:xfrm flipV="1">
          <a:off x="2908300" y="7106863"/>
          <a:ext cx="698500" cy="135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153897</xdr:rowOff>
    </xdr:from>
    <xdr:ext cx="762000" cy="259045"/>
    <xdr:sp macro="" textlink="">
      <xdr:nvSpPr>
        <xdr:cNvPr id="121" name="テキスト ボックス 120"/>
        <xdr:cNvSpPr txBox="1"/>
      </xdr:nvSpPr>
      <xdr:spPr>
        <a:xfrm>
          <a:off x="32258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129589</xdr:rowOff>
    </xdr:from>
    <xdr:ext cx="762000" cy="259045"/>
    <xdr:sp macro="" textlink="">
      <xdr:nvSpPr>
        <xdr:cNvPr id="123" name="テキスト ボックス 122"/>
        <xdr:cNvSpPr txBox="1"/>
      </xdr:nvSpPr>
      <xdr:spPr>
        <a:xfrm>
          <a:off x="2527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57569</xdr:rowOff>
    </xdr:from>
    <xdr:to>
      <xdr:col>29</xdr:col>
      <xdr:colOff>177800</xdr:colOff>
      <xdr:row>36</xdr:row>
      <xdr:rowOff>159169</xdr:rowOff>
    </xdr:to>
    <xdr:sp macro="" textlink="">
      <xdr:nvSpPr>
        <xdr:cNvPr id="129" name="楕円 128"/>
        <xdr:cNvSpPr/>
      </xdr:nvSpPr>
      <xdr:spPr bwMode="auto">
        <a:xfrm>
          <a:off x="5600700" y="7010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29646</xdr:rowOff>
    </xdr:from>
    <xdr:ext cx="762000" cy="259045"/>
    <xdr:sp macro="" textlink="">
      <xdr:nvSpPr>
        <xdr:cNvPr id="130" name="人口1人当たり決算額の推移該当値テキスト445"/>
        <xdr:cNvSpPr txBox="1"/>
      </xdr:nvSpPr>
      <xdr:spPr>
        <a:xfrm>
          <a:off x="5740400" y="698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88144</xdr:rowOff>
    </xdr:from>
    <xdr:to>
      <xdr:col>26</xdr:col>
      <xdr:colOff>101600</xdr:colOff>
      <xdr:row>37</xdr:row>
      <xdr:rowOff>18294</xdr:rowOff>
    </xdr:to>
    <xdr:sp macro="" textlink="">
      <xdr:nvSpPr>
        <xdr:cNvPr id="131" name="楕円 130"/>
        <xdr:cNvSpPr/>
      </xdr:nvSpPr>
      <xdr:spPr bwMode="auto">
        <a:xfrm>
          <a:off x="4953000" y="7041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3071</xdr:rowOff>
    </xdr:from>
    <xdr:ext cx="736600" cy="259045"/>
    <xdr:sp macro="" textlink="">
      <xdr:nvSpPr>
        <xdr:cNvPr id="132" name="テキスト ボックス 131"/>
        <xdr:cNvSpPr txBox="1"/>
      </xdr:nvSpPr>
      <xdr:spPr>
        <a:xfrm>
          <a:off x="4622800" y="7127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33242</xdr:rowOff>
    </xdr:from>
    <xdr:to>
      <xdr:col>22</xdr:col>
      <xdr:colOff>165100</xdr:colOff>
      <xdr:row>37</xdr:row>
      <xdr:rowOff>134842</xdr:rowOff>
    </xdr:to>
    <xdr:sp macro="" textlink="">
      <xdr:nvSpPr>
        <xdr:cNvPr id="133" name="楕円 132"/>
        <xdr:cNvSpPr/>
      </xdr:nvSpPr>
      <xdr:spPr bwMode="auto">
        <a:xfrm>
          <a:off x="4254500" y="7157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119619</xdr:rowOff>
    </xdr:from>
    <xdr:ext cx="762000" cy="259045"/>
    <xdr:sp macro="" textlink="">
      <xdr:nvSpPr>
        <xdr:cNvPr id="134" name="テキスト ボックス 133"/>
        <xdr:cNvSpPr txBox="1"/>
      </xdr:nvSpPr>
      <xdr:spPr>
        <a:xfrm>
          <a:off x="3924300" y="7244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102813</xdr:rowOff>
    </xdr:from>
    <xdr:to>
      <xdr:col>19</xdr:col>
      <xdr:colOff>38100</xdr:colOff>
      <xdr:row>37</xdr:row>
      <xdr:rowOff>32963</xdr:rowOff>
    </xdr:to>
    <xdr:sp macro="" textlink="">
      <xdr:nvSpPr>
        <xdr:cNvPr id="135" name="楕円 134"/>
        <xdr:cNvSpPr/>
      </xdr:nvSpPr>
      <xdr:spPr bwMode="auto">
        <a:xfrm>
          <a:off x="3556000" y="7056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17740</xdr:rowOff>
    </xdr:from>
    <xdr:ext cx="762000" cy="259045"/>
    <xdr:sp macro="" textlink="">
      <xdr:nvSpPr>
        <xdr:cNvPr id="136" name="テキスト ボックス 135"/>
        <xdr:cNvSpPr txBox="1"/>
      </xdr:nvSpPr>
      <xdr:spPr>
        <a:xfrm>
          <a:off x="3225800" y="714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66732</xdr:rowOff>
    </xdr:from>
    <xdr:to>
      <xdr:col>15</xdr:col>
      <xdr:colOff>101600</xdr:colOff>
      <xdr:row>37</xdr:row>
      <xdr:rowOff>168332</xdr:rowOff>
    </xdr:to>
    <xdr:sp macro="" textlink="">
      <xdr:nvSpPr>
        <xdr:cNvPr id="137" name="楕円 136"/>
        <xdr:cNvSpPr/>
      </xdr:nvSpPr>
      <xdr:spPr bwMode="auto">
        <a:xfrm>
          <a:off x="2857500" y="7191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153109</xdr:rowOff>
    </xdr:from>
    <xdr:ext cx="762000" cy="259045"/>
    <xdr:sp macro="" textlink="">
      <xdr:nvSpPr>
        <xdr:cNvPr id="138" name="テキスト ボックス 137"/>
        <xdr:cNvSpPr txBox="1"/>
      </xdr:nvSpPr>
      <xdr:spPr>
        <a:xfrm>
          <a:off x="2527300" y="7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新潟県湯沢町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8,165
7,918
357.29
7,375,448
6,881,196
363,179
3,981,206
3,979,690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146147</xdr:rowOff>
    </xdr:from>
    <xdr:to>
      <xdr:col>24</xdr:col>
      <xdr:colOff>63500</xdr:colOff>
      <xdr:row>36</xdr:row>
      <xdr:rowOff>150978</xdr:rowOff>
    </xdr:to>
    <xdr:cxnSp macro="">
      <xdr:nvCxnSpPr>
        <xdr:cNvPr id="61" name="直線コネクタ 60"/>
        <xdr:cNvCxnSpPr/>
      </xdr:nvCxnSpPr>
      <xdr:spPr>
        <a:xfrm flipV="1">
          <a:off x="3797300" y="6318347"/>
          <a:ext cx="838200" cy="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21602</xdr:rowOff>
    </xdr:from>
    <xdr:ext cx="599010" cy="259045"/>
    <xdr:sp macro="" textlink="">
      <xdr:nvSpPr>
        <xdr:cNvPr id="62" name="人件費平均値テキスト"/>
        <xdr:cNvSpPr txBox="1"/>
      </xdr:nvSpPr>
      <xdr:spPr>
        <a:xfrm>
          <a:off x="4686300" y="6022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147000</xdr:rowOff>
    </xdr:from>
    <xdr:to>
      <xdr:col>19</xdr:col>
      <xdr:colOff>177800</xdr:colOff>
      <xdr:row>36</xdr:row>
      <xdr:rowOff>150978</xdr:rowOff>
    </xdr:to>
    <xdr:cxnSp macro="">
      <xdr:nvCxnSpPr>
        <xdr:cNvPr id="64" name="直線コネクタ 63"/>
        <xdr:cNvCxnSpPr/>
      </xdr:nvCxnSpPr>
      <xdr:spPr>
        <a:xfrm>
          <a:off x="2908300" y="6319200"/>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112608</xdr:rowOff>
    </xdr:from>
    <xdr:ext cx="599010" cy="259045"/>
    <xdr:sp macro="" textlink="">
      <xdr:nvSpPr>
        <xdr:cNvPr id="66" name="テキスト ボックス 65"/>
        <xdr:cNvSpPr txBox="1"/>
      </xdr:nvSpPr>
      <xdr:spPr>
        <a:xfrm>
          <a:off x="3497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84425</xdr:rowOff>
    </xdr:from>
    <xdr:to>
      <xdr:col>15</xdr:col>
      <xdr:colOff>50800</xdr:colOff>
      <xdr:row>36</xdr:row>
      <xdr:rowOff>147000</xdr:rowOff>
    </xdr:to>
    <xdr:cxnSp macro="">
      <xdr:nvCxnSpPr>
        <xdr:cNvPr id="67" name="直線コネクタ 66"/>
        <xdr:cNvCxnSpPr/>
      </xdr:nvCxnSpPr>
      <xdr:spPr>
        <a:xfrm>
          <a:off x="2019300" y="6256625"/>
          <a:ext cx="889000" cy="6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124152</xdr:rowOff>
    </xdr:from>
    <xdr:ext cx="599010" cy="259045"/>
    <xdr:sp macro="" textlink="">
      <xdr:nvSpPr>
        <xdr:cNvPr id="69" name="テキスト ボックス 68"/>
        <xdr:cNvSpPr txBox="1"/>
      </xdr:nvSpPr>
      <xdr:spPr>
        <a:xfrm>
          <a:off x="2608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29652</xdr:rowOff>
    </xdr:from>
    <xdr:to>
      <xdr:col>10</xdr:col>
      <xdr:colOff>114300</xdr:colOff>
      <xdr:row>36</xdr:row>
      <xdr:rowOff>84425</xdr:rowOff>
    </xdr:to>
    <xdr:cxnSp macro="">
      <xdr:nvCxnSpPr>
        <xdr:cNvPr id="70" name="直線コネクタ 69"/>
        <xdr:cNvCxnSpPr/>
      </xdr:nvCxnSpPr>
      <xdr:spPr>
        <a:xfrm>
          <a:off x="1130300" y="6201852"/>
          <a:ext cx="889000" cy="5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137334</xdr:rowOff>
    </xdr:from>
    <xdr:ext cx="599010" cy="259045"/>
    <xdr:sp macro="" textlink="">
      <xdr:nvSpPr>
        <xdr:cNvPr id="72" name="テキスト ボックス 71"/>
        <xdr:cNvSpPr txBox="1"/>
      </xdr:nvSpPr>
      <xdr:spPr>
        <a:xfrm>
          <a:off x="1719795"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142003</xdr:rowOff>
    </xdr:from>
    <xdr:ext cx="599010" cy="259045"/>
    <xdr:sp macro="" textlink="">
      <xdr:nvSpPr>
        <xdr:cNvPr id="74" name="テキスト ボックス 73"/>
        <xdr:cNvSpPr txBox="1"/>
      </xdr:nvSpPr>
      <xdr:spPr>
        <a:xfrm>
          <a:off x="830795" y="631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95347</xdr:rowOff>
    </xdr:from>
    <xdr:to>
      <xdr:col>24</xdr:col>
      <xdr:colOff>114300</xdr:colOff>
      <xdr:row>37</xdr:row>
      <xdr:rowOff>25497</xdr:rowOff>
    </xdr:to>
    <xdr:sp macro="" textlink="">
      <xdr:nvSpPr>
        <xdr:cNvPr id="80" name="楕円 79"/>
        <xdr:cNvSpPr/>
      </xdr:nvSpPr>
      <xdr:spPr>
        <a:xfrm>
          <a:off x="4584700" y="626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73774</xdr:rowOff>
    </xdr:from>
    <xdr:ext cx="599010" cy="259045"/>
    <xdr:sp macro="" textlink="">
      <xdr:nvSpPr>
        <xdr:cNvPr id="81" name="人件費該当値テキスト"/>
        <xdr:cNvSpPr txBox="1"/>
      </xdr:nvSpPr>
      <xdr:spPr>
        <a:xfrm>
          <a:off x="4686300" y="624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100178</xdr:rowOff>
    </xdr:from>
    <xdr:to>
      <xdr:col>20</xdr:col>
      <xdr:colOff>38100</xdr:colOff>
      <xdr:row>37</xdr:row>
      <xdr:rowOff>30328</xdr:rowOff>
    </xdr:to>
    <xdr:sp macro="" textlink="">
      <xdr:nvSpPr>
        <xdr:cNvPr id="82" name="楕円 81"/>
        <xdr:cNvSpPr/>
      </xdr:nvSpPr>
      <xdr:spPr>
        <a:xfrm>
          <a:off x="3746500" y="62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21455</xdr:rowOff>
    </xdr:from>
    <xdr:ext cx="599010" cy="259045"/>
    <xdr:sp macro="" textlink="">
      <xdr:nvSpPr>
        <xdr:cNvPr id="83" name="テキスト ボックス 82"/>
        <xdr:cNvSpPr txBox="1"/>
      </xdr:nvSpPr>
      <xdr:spPr>
        <a:xfrm>
          <a:off x="3497795" y="636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96200</xdr:rowOff>
    </xdr:from>
    <xdr:to>
      <xdr:col>15</xdr:col>
      <xdr:colOff>101600</xdr:colOff>
      <xdr:row>37</xdr:row>
      <xdr:rowOff>26350</xdr:rowOff>
    </xdr:to>
    <xdr:sp macro="" textlink="">
      <xdr:nvSpPr>
        <xdr:cNvPr id="84" name="楕円 83"/>
        <xdr:cNvSpPr/>
      </xdr:nvSpPr>
      <xdr:spPr>
        <a:xfrm>
          <a:off x="2857500" y="62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17477</xdr:rowOff>
    </xdr:from>
    <xdr:ext cx="599010" cy="259045"/>
    <xdr:sp macro="" textlink="">
      <xdr:nvSpPr>
        <xdr:cNvPr id="85" name="テキスト ボックス 84"/>
        <xdr:cNvSpPr txBox="1"/>
      </xdr:nvSpPr>
      <xdr:spPr>
        <a:xfrm>
          <a:off x="2608795" y="6361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33625</xdr:rowOff>
    </xdr:from>
    <xdr:to>
      <xdr:col>10</xdr:col>
      <xdr:colOff>165100</xdr:colOff>
      <xdr:row>36</xdr:row>
      <xdr:rowOff>135225</xdr:rowOff>
    </xdr:to>
    <xdr:sp macro="" textlink="">
      <xdr:nvSpPr>
        <xdr:cNvPr id="86" name="楕円 85"/>
        <xdr:cNvSpPr/>
      </xdr:nvSpPr>
      <xdr:spPr>
        <a:xfrm>
          <a:off x="1968500" y="620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126352</xdr:rowOff>
    </xdr:from>
    <xdr:ext cx="599010" cy="259045"/>
    <xdr:sp macro="" textlink="">
      <xdr:nvSpPr>
        <xdr:cNvPr id="87" name="テキスト ボックス 86"/>
        <xdr:cNvSpPr txBox="1"/>
      </xdr:nvSpPr>
      <xdr:spPr>
        <a:xfrm>
          <a:off x="1719795" y="629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150302</xdr:rowOff>
    </xdr:from>
    <xdr:to>
      <xdr:col>6</xdr:col>
      <xdr:colOff>38100</xdr:colOff>
      <xdr:row>36</xdr:row>
      <xdr:rowOff>80452</xdr:rowOff>
    </xdr:to>
    <xdr:sp macro="" textlink="">
      <xdr:nvSpPr>
        <xdr:cNvPr id="88" name="楕円 87"/>
        <xdr:cNvSpPr/>
      </xdr:nvSpPr>
      <xdr:spPr>
        <a:xfrm>
          <a:off x="1079500" y="61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96979</xdr:rowOff>
    </xdr:from>
    <xdr:ext cx="599010" cy="259045"/>
    <xdr:sp macro="" textlink="">
      <xdr:nvSpPr>
        <xdr:cNvPr id="89" name="テキスト ボックス 88"/>
        <xdr:cNvSpPr txBox="1"/>
      </xdr:nvSpPr>
      <xdr:spPr>
        <a:xfrm>
          <a:off x="830795" y="59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53038</xdr:rowOff>
    </xdr:from>
    <xdr:to>
      <xdr:col>24</xdr:col>
      <xdr:colOff>63500</xdr:colOff>
      <xdr:row>55</xdr:row>
      <xdr:rowOff>86423</xdr:rowOff>
    </xdr:to>
    <xdr:cxnSp macro="">
      <xdr:nvCxnSpPr>
        <xdr:cNvPr id="116" name="直線コネクタ 115"/>
        <xdr:cNvCxnSpPr/>
      </xdr:nvCxnSpPr>
      <xdr:spPr>
        <a:xfrm flipV="1">
          <a:off x="3797300" y="9482788"/>
          <a:ext cx="838200" cy="3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25703</xdr:rowOff>
    </xdr:from>
    <xdr:ext cx="599010" cy="259045"/>
    <xdr:sp macro="" textlink="">
      <xdr:nvSpPr>
        <xdr:cNvPr id="117" name="物件費平均値テキスト"/>
        <xdr:cNvSpPr txBox="1"/>
      </xdr:nvSpPr>
      <xdr:spPr>
        <a:xfrm>
          <a:off x="4686300" y="9455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75560</xdr:rowOff>
    </xdr:from>
    <xdr:to>
      <xdr:col>19</xdr:col>
      <xdr:colOff>177800</xdr:colOff>
      <xdr:row>55</xdr:row>
      <xdr:rowOff>86423</xdr:rowOff>
    </xdr:to>
    <xdr:cxnSp macro="">
      <xdr:nvCxnSpPr>
        <xdr:cNvPr id="119" name="直線コネクタ 118"/>
        <xdr:cNvCxnSpPr/>
      </xdr:nvCxnSpPr>
      <xdr:spPr>
        <a:xfrm>
          <a:off x="2908300" y="9505310"/>
          <a:ext cx="8890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135953</xdr:rowOff>
    </xdr:from>
    <xdr:ext cx="599010" cy="259045"/>
    <xdr:sp macro="" textlink="">
      <xdr:nvSpPr>
        <xdr:cNvPr id="121" name="テキスト ボックス 120"/>
        <xdr:cNvSpPr txBox="1"/>
      </xdr:nvSpPr>
      <xdr:spPr>
        <a:xfrm>
          <a:off x="3497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75560</xdr:rowOff>
    </xdr:from>
    <xdr:to>
      <xdr:col>15</xdr:col>
      <xdr:colOff>50800</xdr:colOff>
      <xdr:row>55</xdr:row>
      <xdr:rowOff>111710</xdr:rowOff>
    </xdr:to>
    <xdr:cxnSp macro="">
      <xdr:nvCxnSpPr>
        <xdr:cNvPr id="122" name="直線コネクタ 121"/>
        <xdr:cNvCxnSpPr/>
      </xdr:nvCxnSpPr>
      <xdr:spPr>
        <a:xfrm flipV="1">
          <a:off x="2019300" y="9505310"/>
          <a:ext cx="889000" cy="3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161241</xdr:rowOff>
    </xdr:from>
    <xdr:ext cx="599010" cy="259045"/>
    <xdr:sp macro="" textlink="">
      <xdr:nvSpPr>
        <xdr:cNvPr id="124" name="テキスト ボックス 123"/>
        <xdr:cNvSpPr txBox="1"/>
      </xdr:nvSpPr>
      <xdr:spPr>
        <a:xfrm>
          <a:off x="2608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111710</xdr:rowOff>
    </xdr:from>
    <xdr:to>
      <xdr:col>10</xdr:col>
      <xdr:colOff>114300</xdr:colOff>
      <xdr:row>55</xdr:row>
      <xdr:rowOff>144076</xdr:rowOff>
    </xdr:to>
    <xdr:cxnSp macro="">
      <xdr:nvCxnSpPr>
        <xdr:cNvPr id="125" name="直線コネクタ 124"/>
        <xdr:cNvCxnSpPr/>
      </xdr:nvCxnSpPr>
      <xdr:spPr>
        <a:xfrm flipV="1">
          <a:off x="1130300" y="9541460"/>
          <a:ext cx="889000" cy="3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38848</xdr:rowOff>
    </xdr:from>
    <xdr:ext cx="599010" cy="259045"/>
    <xdr:sp macro="" textlink="">
      <xdr:nvSpPr>
        <xdr:cNvPr id="127" name="テキスト ボックス 126"/>
        <xdr:cNvSpPr txBox="1"/>
      </xdr:nvSpPr>
      <xdr:spPr>
        <a:xfrm>
          <a:off x="1719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32986</xdr:rowOff>
    </xdr:from>
    <xdr:ext cx="599010" cy="259045"/>
    <xdr:sp macro="" textlink="">
      <xdr:nvSpPr>
        <xdr:cNvPr id="129" name="テキスト ボックス 128"/>
        <xdr:cNvSpPr txBox="1"/>
      </xdr:nvSpPr>
      <xdr:spPr>
        <a:xfrm>
          <a:off x="830795"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2238</xdr:rowOff>
    </xdr:from>
    <xdr:to>
      <xdr:col>24</xdr:col>
      <xdr:colOff>114300</xdr:colOff>
      <xdr:row>55</xdr:row>
      <xdr:rowOff>103838</xdr:rowOff>
    </xdr:to>
    <xdr:sp macro="" textlink="">
      <xdr:nvSpPr>
        <xdr:cNvPr id="135" name="楕円 134"/>
        <xdr:cNvSpPr/>
      </xdr:nvSpPr>
      <xdr:spPr>
        <a:xfrm>
          <a:off x="4584700" y="943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25115</xdr:rowOff>
    </xdr:from>
    <xdr:ext cx="599010" cy="259045"/>
    <xdr:sp macro="" textlink="">
      <xdr:nvSpPr>
        <xdr:cNvPr id="136" name="物件費該当値テキスト"/>
        <xdr:cNvSpPr txBox="1"/>
      </xdr:nvSpPr>
      <xdr:spPr>
        <a:xfrm>
          <a:off x="4686300" y="928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35623</xdr:rowOff>
    </xdr:from>
    <xdr:to>
      <xdr:col>20</xdr:col>
      <xdr:colOff>38100</xdr:colOff>
      <xdr:row>55</xdr:row>
      <xdr:rowOff>137223</xdr:rowOff>
    </xdr:to>
    <xdr:sp macro="" textlink="">
      <xdr:nvSpPr>
        <xdr:cNvPr id="137" name="楕円 136"/>
        <xdr:cNvSpPr/>
      </xdr:nvSpPr>
      <xdr:spPr>
        <a:xfrm>
          <a:off x="3746500" y="946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153750</xdr:rowOff>
    </xdr:from>
    <xdr:ext cx="599010" cy="259045"/>
    <xdr:sp macro="" textlink="">
      <xdr:nvSpPr>
        <xdr:cNvPr id="138" name="テキスト ボックス 137"/>
        <xdr:cNvSpPr txBox="1"/>
      </xdr:nvSpPr>
      <xdr:spPr>
        <a:xfrm>
          <a:off x="3497795" y="924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24760</xdr:rowOff>
    </xdr:from>
    <xdr:to>
      <xdr:col>15</xdr:col>
      <xdr:colOff>101600</xdr:colOff>
      <xdr:row>55</xdr:row>
      <xdr:rowOff>126360</xdr:rowOff>
    </xdr:to>
    <xdr:sp macro="" textlink="">
      <xdr:nvSpPr>
        <xdr:cNvPr id="139" name="楕円 138"/>
        <xdr:cNvSpPr/>
      </xdr:nvSpPr>
      <xdr:spPr>
        <a:xfrm>
          <a:off x="2857500" y="945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142887</xdr:rowOff>
    </xdr:from>
    <xdr:ext cx="599010" cy="259045"/>
    <xdr:sp macro="" textlink="">
      <xdr:nvSpPr>
        <xdr:cNvPr id="140" name="テキスト ボックス 139"/>
        <xdr:cNvSpPr txBox="1"/>
      </xdr:nvSpPr>
      <xdr:spPr>
        <a:xfrm>
          <a:off x="2608795" y="922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60910</xdr:rowOff>
    </xdr:from>
    <xdr:to>
      <xdr:col>10</xdr:col>
      <xdr:colOff>165100</xdr:colOff>
      <xdr:row>55</xdr:row>
      <xdr:rowOff>162510</xdr:rowOff>
    </xdr:to>
    <xdr:sp macro="" textlink="">
      <xdr:nvSpPr>
        <xdr:cNvPr id="141" name="楕円 140"/>
        <xdr:cNvSpPr/>
      </xdr:nvSpPr>
      <xdr:spPr>
        <a:xfrm>
          <a:off x="1968500" y="94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7587</xdr:rowOff>
    </xdr:from>
    <xdr:ext cx="599010" cy="259045"/>
    <xdr:sp macro="" textlink="">
      <xdr:nvSpPr>
        <xdr:cNvPr id="142" name="テキスト ボックス 141"/>
        <xdr:cNvSpPr txBox="1"/>
      </xdr:nvSpPr>
      <xdr:spPr>
        <a:xfrm>
          <a:off x="1719795" y="926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93276</xdr:rowOff>
    </xdr:from>
    <xdr:to>
      <xdr:col>6</xdr:col>
      <xdr:colOff>38100</xdr:colOff>
      <xdr:row>56</xdr:row>
      <xdr:rowOff>23426</xdr:rowOff>
    </xdr:to>
    <xdr:sp macro="" textlink="">
      <xdr:nvSpPr>
        <xdr:cNvPr id="143" name="楕円 142"/>
        <xdr:cNvSpPr/>
      </xdr:nvSpPr>
      <xdr:spPr>
        <a:xfrm>
          <a:off x="1079500" y="952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39953</xdr:rowOff>
    </xdr:from>
    <xdr:ext cx="599010" cy="259045"/>
    <xdr:sp macro="" textlink="">
      <xdr:nvSpPr>
        <xdr:cNvPr id="144" name="テキスト ボックス 143"/>
        <xdr:cNvSpPr txBox="1"/>
      </xdr:nvSpPr>
      <xdr:spPr>
        <a:xfrm>
          <a:off x="830795" y="929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137094</xdr:rowOff>
    </xdr:from>
    <xdr:to>
      <xdr:col>24</xdr:col>
      <xdr:colOff>63500</xdr:colOff>
      <xdr:row>72</xdr:row>
      <xdr:rowOff>33035</xdr:rowOff>
    </xdr:to>
    <xdr:cxnSp macro="">
      <xdr:nvCxnSpPr>
        <xdr:cNvPr id="171" name="直線コネクタ 170"/>
        <xdr:cNvCxnSpPr/>
      </xdr:nvCxnSpPr>
      <xdr:spPr>
        <a:xfrm flipV="1">
          <a:off x="3797300" y="12310044"/>
          <a:ext cx="838200" cy="6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14908</xdr:rowOff>
    </xdr:from>
    <xdr:ext cx="469744" cy="259045"/>
    <xdr:sp macro="" textlink="">
      <xdr:nvSpPr>
        <xdr:cNvPr id="172" name="維持補修費平均値テキスト"/>
        <xdr:cNvSpPr txBox="1"/>
      </xdr:nvSpPr>
      <xdr:spPr>
        <a:xfrm>
          <a:off x="4686300" y="13216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33035</xdr:rowOff>
    </xdr:from>
    <xdr:to>
      <xdr:col>19</xdr:col>
      <xdr:colOff>177800</xdr:colOff>
      <xdr:row>72</xdr:row>
      <xdr:rowOff>55918</xdr:rowOff>
    </xdr:to>
    <xdr:cxnSp macro="">
      <xdr:nvCxnSpPr>
        <xdr:cNvPr id="174" name="直線コネクタ 173"/>
        <xdr:cNvCxnSpPr/>
      </xdr:nvCxnSpPr>
      <xdr:spPr>
        <a:xfrm flipV="1">
          <a:off x="2908300" y="12377435"/>
          <a:ext cx="889000" cy="2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136844</xdr:rowOff>
    </xdr:from>
    <xdr:ext cx="469744" cy="259045"/>
    <xdr:sp macro="" textlink="">
      <xdr:nvSpPr>
        <xdr:cNvPr id="176" name="テキスト ボックス 175"/>
        <xdr:cNvSpPr txBox="1"/>
      </xdr:nvSpPr>
      <xdr:spPr>
        <a:xfrm>
          <a:off x="3562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55918</xdr:rowOff>
    </xdr:from>
    <xdr:to>
      <xdr:col>15</xdr:col>
      <xdr:colOff>50800</xdr:colOff>
      <xdr:row>73</xdr:row>
      <xdr:rowOff>132590</xdr:rowOff>
    </xdr:to>
    <xdr:cxnSp macro="">
      <xdr:nvCxnSpPr>
        <xdr:cNvPr id="177" name="直線コネクタ 176"/>
        <xdr:cNvCxnSpPr/>
      </xdr:nvCxnSpPr>
      <xdr:spPr>
        <a:xfrm flipV="1">
          <a:off x="2019300" y="12400318"/>
          <a:ext cx="889000" cy="24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139656</xdr:rowOff>
    </xdr:from>
    <xdr:ext cx="469744" cy="259045"/>
    <xdr:sp macro="" textlink="">
      <xdr:nvSpPr>
        <xdr:cNvPr id="179" name="テキスト ボックス 178"/>
        <xdr:cNvSpPr txBox="1"/>
      </xdr:nvSpPr>
      <xdr:spPr>
        <a:xfrm>
          <a:off x="2673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136957</xdr:rowOff>
    </xdr:from>
    <xdr:to>
      <xdr:col>10</xdr:col>
      <xdr:colOff>114300</xdr:colOff>
      <xdr:row>73</xdr:row>
      <xdr:rowOff>132590</xdr:rowOff>
    </xdr:to>
    <xdr:cxnSp macro="">
      <xdr:nvCxnSpPr>
        <xdr:cNvPr id="180" name="直線コネクタ 179"/>
        <xdr:cNvCxnSpPr/>
      </xdr:nvCxnSpPr>
      <xdr:spPr>
        <a:xfrm>
          <a:off x="1130300" y="12138457"/>
          <a:ext cx="889000" cy="50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168597</xdr:rowOff>
    </xdr:from>
    <xdr:ext cx="469744" cy="259045"/>
    <xdr:sp macro="" textlink="">
      <xdr:nvSpPr>
        <xdr:cNvPr id="182" name="テキスト ボックス 181"/>
        <xdr:cNvSpPr txBox="1"/>
      </xdr:nvSpPr>
      <xdr:spPr>
        <a:xfrm>
          <a:off x="1784428" y="133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4073</xdr:rowOff>
    </xdr:from>
    <xdr:ext cx="469744" cy="259045"/>
    <xdr:sp macro="" textlink="">
      <xdr:nvSpPr>
        <xdr:cNvPr id="184" name="テキスト ボックス 183"/>
        <xdr:cNvSpPr txBox="1"/>
      </xdr:nvSpPr>
      <xdr:spPr>
        <a:xfrm>
          <a:off x="895428" y="1337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86294</xdr:rowOff>
    </xdr:from>
    <xdr:to>
      <xdr:col>24</xdr:col>
      <xdr:colOff>114300</xdr:colOff>
      <xdr:row>72</xdr:row>
      <xdr:rowOff>16444</xdr:rowOff>
    </xdr:to>
    <xdr:sp macro="" textlink="">
      <xdr:nvSpPr>
        <xdr:cNvPr id="190" name="楕円 189"/>
        <xdr:cNvSpPr/>
      </xdr:nvSpPr>
      <xdr:spPr>
        <a:xfrm>
          <a:off x="4584700" y="1225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39321</xdr:rowOff>
    </xdr:from>
    <xdr:ext cx="534377" cy="259045"/>
    <xdr:sp macro="" textlink="">
      <xdr:nvSpPr>
        <xdr:cNvPr id="191" name="維持補修費該当値テキスト"/>
        <xdr:cNvSpPr txBox="1"/>
      </xdr:nvSpPr>
      <xdr:spPr>
        <a:xfrm>
          <a:off x="4686300" y="1221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153685</xdr:rowOff>
    </xdr:from>
    <xdr:to>
      <xdr:col>20</xdr:col>
      <xdr:colOff>38100</xdr:colOff>
      <xdr:row>72</xdr:row>
      <xdr:rowOff>83835</xdr:rowOff>
    </xdr:to>
    <xdr:sp macro="" textlink="">
      <xdr:nvSpPr>
        <xdr:cNvPr id="192" name="楕円 191"/>
        <xdr:cNvSpPr/>
      </xdr:nvSpPr>
      <xdr:spPr>
        <a:xfrm>
          <a:off x="3746500" y="1232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100362</xdr:rowOff>
    </xdr:from>
    <xdr:ext cx="534377" cy="259045"/>
    <xdr:sp macro="" textlink="">
      <xdr:nvSpPr>
        <xdr:cNvPr id="193" name="テキスト ボックス 192"/>
        <xdr:cNvSpPr txBox="1"/>
      </xdr:nvSpPr>
      <xdr:spPr>
        <a:xfrm>
          <a:off x="3530111" y="121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5118</xdr:rowOff>
    </xdr:from>
    <xdr:to>
      <xdr:col>15</xdr:col>
      <xdr:colOff>101600</xdr:colOff>
      <xdr:row>72</xdr:row>
      <xdr:rowOff>106718</xdr:rowOff>
    </xdr:to>
    <xdr:sp macro="" textlink="">
      <xdr:nvSpPr>
        <xdr:cNvPr id="194" name="楕円 193"/>
        <xdr:cNvSpPr/>
      </xdr:nvSpPr>
      <xdr:spPr>
        <a:xfrm>
          <a:off x="2857500" y="1234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123245</xdr:rowOff>
    </xdr:from>
    <xdr:ext cx="534377" cy="259045"/>
    <xdr:sp macro="" textlink="">
      <xdr:nvSpPr>
        <xdr:cNvPr id="195" name="テキスト ボックス 194"/>
        <xdr:cNvSpPr txBox="1"/>
      </xdr:nvSpPr>
      <xdr:spPr>
        <a:xfrm>
          <a:off x="2641111" y="1212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81790</xdr:rowOff>
    </xdr:from>
    <xdr:to>
      <xdr:col>10</xdr:col>
      <xdr:colOff>165100</xdr:colOff>
      <xdr:row>74</xdr:row>
      <xdr:rowOff>11940</xdr:rowOff>
    </xdr:to>
    <xdr:sp macro="" textlink="">
      <xdr:nvSpPr>
        <xdr:cNvPr id="196" name="楕円 195"/>
        <xdr:cNvSpPr/>
      </xdr:nvSpPr>
      <xdr:spPr>
        <a:xfrm>
          <a:off x="1968500" y="1259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28467</xdr:rowOff>
    </xdr:from>
    <xdr:ext cx="534377" cy="259045"/>
    <xdr:sp macro="" textlink="">
      <xdr:nvSpPr>
        <xdr:cNvPr id="197" name="テキスト ボックス 196"/>
        <xdr:cNvSpPr txBox="1"/>
      </xdr:nvSpPr>
      <xdr:spPr>
        <a:xfrm>
          <a:off x="1752111" y="1237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86157</xdr:rowOff>
    </xdr:from>
    <xdr:to>
      <xdr:col>6</xdr:col>
      <xdr:colOff>38100</xdr:colOff>
      <xdr:row>71</xdr:row>
      <xdr:rowOff>16307</xdr:rowOff>
    </xdr:to>
    <xdr:sp macro="" textlink="">
      <xdr:nvSpPr>
        <xdr:cNvPr id="198" name="楕円 197"/>
        <xdr:cNvSpPr/>
      </xdr:nvSpPr>
      <xdr:spPr>
        <a:xfrm>
          <a:off x="1079500" y="1208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69</xdr:row>
      <xdr:rowOff>32834</xdr:rowOff>
    </xdr:from>
    <xdr:ext cx="534377" cy="259045"/>
    <xdr:sp macro="" textlink="">
      <xdr:nvSpPr>
        <xdr:cNvPr id="199" name="テキスト ボックス 198"/>
        <xdr:cNvSpPr txBox="1"/>
      </xdr:nvSpPr>
      <xdr:spPr>
        <a:xfrm>
          <a:off x="863111" y="1186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33629</xdr:rowOff>
    </xdr:from>
    <xdr:to>
      <xdr:col>24</xdr:col>
      <xdr:colOff>63500</xdr:colOff>
      <xdr:row>99</xdr:row>
      <xdr:rowOff>56587</xdr:rowOff>
    </xdr:to>
    <xdr:cxnSp macro="">
      <xdr:nvCxnSpPr>
        <xdr:cNvPr id="231" name="直線コネクタ 230"/>
        <xdr:cNvCxnSpPr/>
      </xdr:nvCxnSpPr>
      <xdr:spPr>
        <a:xfrm>
          <a:off x="3797300" y="17007179"/>
          <a:ext cx="838200" cy="2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107433</xdr:rowOff>
    </xdr:from>
    <xdr:ext cx="534377" cy="259045"/>
    <xdr:sp macro="" textlink="">
      <xdr:nvSpPr>
        <xdr:cNvPr id="232" name="扶助費平均値テキスト"/>
        <xdr:cNvSpPr txBox="1"/>
      </xdr:nvSpPr>
      <xdr:spPr>
        <a:xfrm>
          <a:off x="4686300" y="1639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33629</xdr:rowOff>
    </xdr:from>
    <xdr:to>
      <xdr:col>19</xdr:col>
      <xdr:colOff>177800</xdr:colOff>
      <xdr:row>99</xdr:row>
      <xdr:rowOff>90274</xdr:rowOff>
    </xdr:to>
    <xdr:cxnSp macro="">
      <xdr:nvCxnSpPr>
        <xdr:cNvPr id="234" name="直線コネクタ 233"/>
        <xdr:cNvCxnSpPr/>
      </xdr:nvCxnSpPr>
      <xdr:spPr>
        <a:xfrm flipV="1">
          <a:off x="2908300" y="17007179"/>
          <a:ext cx="889000" cy="5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54518</xdr:rowOff>
    </xdr:from>
    <xdr:ext cx="534377" cy="259045"/>
    <xdr:sp macro="" textlink="">
      <xdr:nvSpPr>
        <xdr:cNvPr id="236" name="テキスト ボックス 235"/>
        <xdr:cNvSpPr txBox="1"/>
      </xdr:nvSpPr>
      <xdr:spPr>
        <a:xfrm>
          <a:off x="3530111" y="1634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39508</xdr:rowOff>
    </xdr:from>
    <xdr:to>
      <xdr:col>15</xdr:col>
      <xdr:colOff>50800</xdr:colOff>
      <xdr:row>99</xdr:row>
      <xdr:rowOff>90274</xdr:rowOff>
    </xdr:to>
    <xdr:cxnSp macro="">
      <xdr:nvCxnSpPr>
        <xdr:cNvPr id="237" name="直線コネクタ 236"/>
        <xdr:cNvCxnSpPr/>
      </xdr:nvCxnSpPr>
      <xdr:spPr>
        <a:xfrm>
          <a:off x="2019300" y="17013058"/>
          <a:ext cx="889000" cy="5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67629</xdr:rowOff>
    </xdr:from>
    <xdr:ext cx="534377" cy="259045"/>
    <xdr:sp macro="" textlink="">
      <xdr:nvSpPr>
        <xdr:cNvPr id="239" name="テキスト ボックス 238"/>
        <xdr:cNvSpPr txBox="1"/>
      </xdr:nvSpPr>
      <xdr:spPr>
        <a:xfrm>
          <a:off x="2641111" y="1635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16501</xdr:rowOff>
    </xdr:from>
    <xdr:to>
      <xdr:col>10</xdr:col>
      <xdr:colOff>114300</xdr:colOff>
      <xdr:row>99</xdr:row>
      <xdr:rowOff>39508</xdr:rowOff>
    </xdr:to>
    <xdr:cxnSp macro="">
      <xdr:nvCxnSpPr>
        <xdr:cNvPr id="240" name="直線コネクタ 239"/>
        <xdr:cNvCxnSpPr/>
      </xdr:nvCxnSpPr>
      <xdr:spPr>
        <a:xfrm>
          <a:off x="1130300" y="16990051"/>
          <a:ext cx="889000" cy="2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3067</xdr:rowOff>
    </xdr:from>
    <xdr:ext cx="534377" cy="259045"/>
    <xdr:sp macro="" textlink="">
      <xdr:nvSpPr>
        <xdr:cNvPr id="242" name="テキスト ボックス 241"/>
        <xdr:cNvSpPr txBox="1"/>
      </xdr:nvSpPr>
      <xdr:spPr>
        <a:xfrm>
          <a:off x="1752111" y="1646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46910</xdr:rowOff>
    </xdr:from>
    <xdr:ext cx="534377" cy="259045"/>
    <xdr:sp macro="" textlink="">
      <xdr:nvSpPr>
        <xdr:cNvPr id="244" name="テキスト ボックス 243"/>
        <xdr:cNvSpPr txBox="1"/>
      </xdr:nvSpPr>
      <xdr:spPr>
        <a:xfrm>
          <a:off x="863111" y="1650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5787</xdr:rowOff>
    </xdr:from>
    <xdr:to>
      <xdr:col>24</xdr:col>
      <xdr:colOff>114300</xdr:colOff>
      <xdr:row>99</xdr:row>
      <xdr:rowOff>107387</xdr:rowOff>
    </xdr:to>
    <xdr:sp macro="" textlink="">
      <xdr:nvSpPr>
        <xdr:cNvPr id="250" name="楕円 249"/>
        <xdr:cNvSpPr/>
      </xdr:nvSpPr>
      <xdr:spPr>
        <a:xfrm>
          <a:off x="4584700" y="169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92164</xdr:rowOff>
    </xdr:from>
    <xdr:ext cx="534377" cy="259045"/>
    <xdr:sp macro="" textlink="">
      <xdr:nvSpPr>
        <xdr:cNvPr id="251" name="扶助費該当値テキスト"/>
        <xdr:cNvSpPr txBox="1"/>
      </xdr:nvSpPr>
      <xdr:spPr>
        <a:xfrm>
          <a:off x="4686300" y="1689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154279</xdr:rowOff>
    </xdr:from>
    <xdr:to>
      <xdr:col>20</xdr:col>
      <xdr:colOff>38100</xdr:colOff>
      <xdr:row>99</xdr:row>
      <xdr:rowOff>84429</xdr:rowOff>
    </xdr:to>
    <xdr:sp macro="" textlink="">
      <xdr:nvSpPr>
        <xdr:cNvPr id="252" name="楕円 251"/>
        <xdr:cNvSpPr/>
      </xdr:nvSpPr>
      <xdr:spPr>
        <a:xfrm>
          <a:off x="3746500" y="1695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75556</xdr:rowOff>
    </xdr:from>
    <xdr:ext cx="534377" cy="259045"/>
    <xdr:sp macro="" textlink="">
      <xdr:nvSpPr>
        <xdr:cNvPr id="253" name="テキスト ボックス 252"/>
        <xdr:cNvSpPr txBox="1"/>
      </xdr:nvSpPr>
      <xdr:spPr>
        <a:xfrm>
          <a:off x="3530111" y="1704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39474</xdr:rowOff>
    </xdr:from>
    <xdr:to>
      <xdr:col>15</xdr:col>
      <xdr:colOff>101600</xdr:colOff>
      <xdr:row>99</xdr:row>
      <xdr:rowOff>141074</xdr:rowOff>
    </xdr:to>
    <xdr:sp macro="" textlink="">
      <xdr:nvSpPr>
        <xdr:cNvPr id="254" name="楕円 253"/>
        <xdr:cNvSpPr/>
      </xdr:nvSpPr>
      <xdr:spPr>
        <a:xfrm>
          <a:off x="2857500" y="1701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132201</xdr:rowOff>
    </xdr:from>
    <xdr:ext cx="534377" cy="259045"/>
    <xdr:sp macro="" textlink="">
      <xdr:nvSpPr>
        <xdr:cNvPr id="255" name="テキスト ボックス 254"/>
        <xdr:cNvSpPr txBox="1"/>
      </xdr:nvSpPr>
      <xdr:spPr>
        <a:xfrm>
          <a:off x="2641111" y="171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160158</xdr:rowOff>
    </xdr:from>
    <xdr:to>
      <xdr:col>10</xdr:col>
      <xdr:colOff>165100</xdr:colOff>
      <xdr:row>99</xdr:row>
      <xdr:rowOff>90308</xdr:rowOff>
    </xdr:to>
    <xdr:sp macro="" textlink="">
      <xdr:nvSpPr>
        <xdr:cNvPr id="256" name="楕円 255"/>
        <xdr:cNvSpPr/>
      </xdr:nvSpPr>
      <xdr:spPr>
        <a:xfrm>
          <a:off x="1968500" y="1696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81435</xdr:rowOff>
    </xdr:from>
    <xdr:ext cx="534377" cy="259045"/>
    <xdr:sp macro="" textlink="">
      <xdr:nvSpPr>
        <xdr:cNvPr id="257" name="テキスト ボックス 256"/>
        <xdr:cNvSpPr txBox="1"/>
      </xdr:nvSpPr>
      <xdr:spPr>
        <a:xfrm>
          <a:off x="1752111" y="1705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137151</xdr:rowOff>
    </xdr:from>
    <xdr:to>
      <xdr:col>6</xdr:col>
      <xdr:colOff>38100</xdr:colOff>
      <xdr:row>99</xdr:row>
      <xdr:rowOff>67301</xdr:rowOff>
    </xdr:to>
    <xdr:sp macro="" textlink="">
      <xdr:nvSpPr>
        <xdr:cNvPr id="258" name="楕円 257"/>
        <xdr:cNvSpPr/>
      </xdr:nvSpPr>
      <xdr:spPr>
        <a:xfrm>
          <a:off x="1079500" y="1693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58428</xdr:rowOff>
    </xdr:from>
    <xdr:ext cx="534377" cy="259045"/>
    <xdr:sp macro="" textlink="">
      <xdr:nvSpPr>
        <xdr:cNvPr id="259" name="テキスト ボックス 258"/>
        <xdr:cNvSpPr txBox="1"/>
      </xdr:nvSpPr>
      <xdr:spPr>
        <a:xfrm>
          <a:off x="863111" y="1703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96434</xdr:rowOff>
    </xdr:from>
    <xdr:to>
      <xdr:col>55</xdr:col>
      <xdr:colOff>0</xdr:colOff>
      <xdr:row>35</xdr:row>
      <xdr:rowOff>127645</xdr:rowOff>
    </xdr:to>
    <xdr:cxnSp macro="">
      <xdr:nvCxnSpPr>
        <xdr:cNvPr id="288" name="直線コネクタ 287"/>
        <xdr:cNvCxnSpPr/>
      </xdr:nvCxnSpPr>
      <xdr:spPr>
        <a:xfrm flipV="1">
          <a:off x="9639300" y="6097184"/>
          <a:ext cx="838200" cy="3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53341</xdr:rowOff>
    </xdr:from>
    <xdr:ext cx="599010" cy="259045"/>
    <xdr:sp macro="" textlink="">
      <xdr:nvSpPr>
        <xdr:cNvPr id="289" name="補助費等平均値テキスト"/>
        <xdr:cNvSpPr txBox="1"/>
      </xdr:nvSpPr>
      <xdr:spPr>
        <a:xfrm>
          <a:off x="10528300" y="6225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127645</xdr:rowOff>
    </xdr:from>
    <xdr:to>
      <xdr:col>50</xdr:col>
      <xdr:colOff>114300</xdr:colOff>
      <xdr:row>36</xdr:row>
      <xdr:rowOff>4518</xdr:rowOff>
    </xdr:to>
    <xdr:cxnSp macro="">
      <xdr:nvCxnSpPr>
        <xdr:cNvPr id="291" name="直線コネクタ 290"/>
        <xdr:cNvCxnSpPr/>
      </xdr:nvCxnSpPr>
      <xdr:spPr>
        <a:xfrm flipV="1">
          <a:off x="8750300" y="6128395"/>
          <a:ext cx="889000" cy="4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157784</xdr:rowOff>
    </xdr:from>
    <xdr:ext cx="599010" cy="259045"/>
    <xdr:sp macro="" textlink="">
      <xdr:nvSpPr>
        <xdr:cNvPr id="293" name="テキスト ボックス 292"/>
        <xdr:cNvSpPr txBox="1"/>
      </xdr:nvSpPr>
      <xdr:spPr>
        <a:xfrm>
          <a:off x="9339795" y="63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4518</xdr:rowOff>
    </xdr:from>
    <xdr:to>
      <xdr:col>45</xdr:col>
      <xdr:colOff>177800</xdr:colOff>
      <xdr:row>36</xdr:row>
      <xdr:rowOff>47639</xdr:rowOff>
    </xdr:to>
    <xdr:cxnSp macro="">
      <xdr:nvCxnSpPr>
        <xdr:cNvPr id="294" name="直線コネクタ 293"/>
        <xdr:cNvCxnSpPr/>
      </xdr:nvCxnSpPr>
      <xdr:spPr>
        <a:xfrm flipV="1">
          <a:off x="7861300" y="6176718"/>
          <a:ext cx="889000" cy="4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9777</xdr:rowOff>
    </xdr:from>
    <xdr:ext cx="599010" cy="259045"/>
    <xdr:sp macro="" textlink="">
      <xdr:nvSpPr>
        <xdr:cNvPr id="296" name="テキスト ボックス 295"/>
        <xdr:cNvSpPr txBox="1"/>
      </xdr:nvSpPr>
      <xdr:spPr>
        <a:xfrm>
          <a:off x="8450795" y="635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39363</xdr:rowOff>
    </xdr:from>
    <xdr:to>
      <xdr:col>41</xdr:col>
      <xdr:colOff>50800</xdr:colOff>
      <xdr:row>36</xdr:row>
      <xdr:rowOff>47639</xdr:rowOff>
    </xdr:to>
    <xdr:cxnSp macro="">
      <xdr:nvCxnSpPr>
        <xdr:cNvPr id="297" name="直線コネクタ 296"/>
        <xdr:cNvCxnSpPr/>
      </xdr:nvCxnSpPr>
      <xdr:spPr>
        <a:xfrm>
          <a:off x="6972300" y="6211563"/>
          <a:ext cx="8890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33586</xdr:rowOff>
    </xdr:from>
    <xdr:ext cx="599010" cy="259045"/>
    <xdr:sp macro="" textlink="">
      <xdr:nvSpPr>
        <xdr:cNvPr id="299" name="テキスト ボックス 298"/>
        <xdr:cNvSpPr txBox="1"/>
      </xdr:nvSpPr>
      <xdr:spPr>
        <a:xfrm>
          <a:off x="7561795" y="63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81984</xdr:rowOff>
    </xdr:from>
    <xdr:ext cx="534377" cy="259045"/>
    <xdr:sp macro="" textlink="">
      <xdr:nvSpPr>
        <xdr:cNvPr id="301" name="テキスト ボックス 300"/>
        <xdr:cNvSpPr txBox="1"/>
      </xdr:nvSpPr>
      <xdr:spPr>
        <a:xfrm>
          <a:off x="6705111" y="64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45634</xdr:rowOff>
    </xdr:from>
    <xdr:to>
      <xdr:col>55</xdr:col>
      <xdr:colOff>50800</xdr:colOff>
      <xdr:row>35</xdr:row>
      <xdr:rowOff>147234</xdr:rowOff>
    </xdr:to>
    <xdr:sp macro="" textlink="">
      <xdr:nvSpPr>
        <xdr:cNvPr id="307" name="楕円 306"/>
        <xdr:cNvSpPr/>
      </xdr:nvSpPr>
      <xdr:spPr>
        <a:xfrm>
          <a:off x="10426700" y="604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68511</xdr:rowOff>
    </xdr:from>
    <xdr:ext cx="599010" cy="259045"/>
    <xdr:sp macro="" textlink="">
      <xdr:nvSpPr>
        <xdr:cNvPr id="308" name="補助費等該当値テキスト"/>
        <xdr:cNvSpPr txBox="1"/>
      </xdr:nvSpPr>
      <xdr:spPr>
        <a:xfrm>
          <a:off x="10528300" y="589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76845</xdr:rowOff>
    </xdr:from>
    <xdr:to>
      <xdr:col>50</xdr:col>
      <xdr:colOff>165100</xdr:colOff>
      <xdr:row>36</xdr:row>
      <xdr:rowOff>6995</xdr:rowOff>
    </xdr:to>
    <xdr:sp macro="" textlink="">
      <xdr:nvSpPr>
        <xdr:cNvPr id="309" name="楕円 308"/>
        <xdr:cNvSpPr/>
      </xdr:nvSpPr>
      <xdr:spPr>
        <a:xfrm>
          <a:off x="9588500" y="60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23522</xdr:rowOff>
    </xdr:from>
    <xdr:ext cx="599010" cy="259045"/>
    <xdr:sp macro="" textlink="">
      <xdr:nvSpPr>
        <xdr:cNvPr id="310" name="テキスト ボックス 309"/>
        <xdr:cNvSpPr txBox="1"/>
      </xdr:nvSpPr>
      <xdr:spPr>
        <a:xfrm>
          <a:off x="9339795" y="5852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125168</xdr:rowOff>
    </xdr:from>
    <xdr:to>
      <xdr:col>46</xdr:col>
      <xdr:colOff>38100</xdr:colOff>
      <xdr:row>36</xdr:row>
      <xdr:rowOff>55318</xdr:rowOff>
    </xdr:to>
    <xdr:sp macro="" textlink="">
      <xdr:nvSpPr>
        <xdr:cNvPr id="311" name="楕円 310"/>
        <xdr:cNvSpPr/>
      </xdr:nvSpPr>
      <xdr:spPr>
        <a:xfrm>
          <a:off x="8699500" y="61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71845</xdr:rowOff>
    </xdr:from>
    <xdr:ext cx="599010" cy="259045"/>
    <xdr:sp macro="" textlink="">
      <xdr:nvSpPr>
        <xdr:cNvPr id="312" name="テキスト ボックス 311"/>
        <xdr:cNvSpPr txBox="1"/>
      </xdr:nvSpPr>
      <xdr:spPr>
        <a:xfrm>
          <a:off x="8450795" y="590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168289</xdr:rowOff>
    </xdr:from>
    <xdr:to>
      <xdr:col>41</xdr:col>
      <xdr:colOff>101600</xdr:colOff>
      <xdr:row>36</xdr:row>
      <xdr:rowOff>98439</xdr:rowOff>
    </xdr:to>
    <xdr:sp macro="" textlink="">
      <xdr:nvSpPr>
        <xdr:cNvPr id="313" name="楕円 312"/>
        <xdr:cNvSpPr/>
      </xdr:nvSpPr>
      <xdr:spPr>
        <a:xfrm>
          <a:off x="7810500" y="616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114966</xdr:rowOff>
    </xdr:from>
    <xdr:ext cx="599010" cy="259045"/>
    <xdr:sp macro="" textlink="">
      <xdr:nvSpPr>
        <xdr:cNvPr id="314" name="テキスト ボックス 313"/>
        <xdr:cNvSpPr txBox="1"/>
      </xdr:nvSpPr>
      <xdr:spPr>
        <a:xfrm>
          <a:off x="7561795" y="594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160013</xdr:rowOff>
    </xdr:from>
    <xdr:to>
      <xdr:col>36</xdr:col>
      <xdr:colOff>165100</xdr:colOff>
      <xdr:row>36</xdr:row>
      <xdr:rowOff>90163</xdr:rowOff>
    </xdr:to>
    <xdr:sp macro="" textlink="">
      <xdr:nvSpPr>
        <xdr:cNvPr id="315" name="楕円 314"/>
        <xdr:cNvSpPr/>
      </xdr:nvSpPr>
      <xdr:spPr>
        <a:xfrm>
          <a:off x="6921500" y="61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106690</xdr:rowOff>
    </xdr:from>
    <xdr:ext cx="599010" cy="259045"/>
    <xdr:sp macro="" textlink="">
      <xdr:nvSpPr>
        <xdr:cNvPr id="316" name="テキスト ボックス 315"/>
        <xdr:cNvSpPr txBox="1"/>
      </xdr:nvSpPr>
      <xdr:spPr>
        <a:xfrm>
          <a:off x="6672795" y="593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63806</xdr:rowOff>
    </xdr:from>
    <xdr:to>
      <xdr:col>55</xdr:col>
      <xdr:colOff>0</xdr:colOff>
      <xdr:row>58</xdr:row>
      <xdr:rowOff>90152</xdr:rowOff>
    </xdr:to>
    <xdr:cxnSp macro="">
      <xdr:nvCxnSpPr>
        <xdr:cNvPr id="345" name="直線コネクタ 344"/>
        <xdr:cNvCxnSpPr/>
      </xdr:nvCxnSpPr>
      <xdr:spPr>
        <a:xfrm flipV="1">
          <a:off x="9639300" y="10007906"/>
          <a:ext cx="838200" cy="2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90152</xdr:rowOff>
    </xdr:from>
    <xdr:to>
      <xdr:col>50</xdr:col>
      <xdr:colOff>114300</xdr:colOff>
      <xdr:row>58</xdr:row>
      <xdr:rowOff>116948</xdr:rowOff>
    </xdr:to>
    <xdr:cxnSp macro="">
      <xdr:nvCxnSpPr>
        <xdr:cNvPr id="348" name="直線コネクタ 347"/>
        <xdr:cNvCxnSpPr/>
      </xdr:nvCxnSpPr>
      <xdr:spPr>
        <a:xfrm flipV="1">
          <a:off x="8750300" y="10034252"/>
          <a:ext cx="889000" cy="2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42889</xdr:rowOff>
    </xdr:from>
    <xdr:to>
      <xdr:col>45</xdr:col>
      <xdr:colOff>177800</xdr:colOff>
      <xdr:row>58</xdr:row>
      <xdr:rowOff>116948</xdr:rowOff>
    </xdr:to>
    <xdr:cxnSp macro="">
      <xdr:nvCxnSpPr>
        <xdr:cNvPr id="351" name="直線コネクタ 350"/>
        <xdr:cNvCxnSpPr/>
      </xdr:nvCxnSpPr>
      <xdr:spPr>
        <a:xfrm>
          <a:off x="7861300" y="9815539"/>
          <a:ext cx="889000" cy="24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130977</xdr:rowOff>
    </xdr:from>
    <xdr:ext cx="599010" cy="259045"/>
    <xdr:sp macro="" textlink="">
      <xdr:nvSpPr>
        <xdr:cNvPr id="353" name="テキスト ボックス 352"/>
        <xdr:cNvSpPr txBox="1"/>
      </xdr:nvSpPr>
      <xdr:spPr>
        <a:xfrm>
          <a:off x="8450795" y="97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42889</xdr:rowOff>
    </xdr:from>
    <xdr:to>
      <xdr:col>41</xdr:col>
      <xdr:colOff>50800</xdr:colOff>
      <xdr:row>57</xdr:row>
      <xdr:rowOff>67656</xdr:rowOff>
    </xdr:to>
    <xdr:cxnSp macro="">
      <xdr:nvCxnSpPr>
        <xdr:cNvPr id="354" name="直線コネクタ 353"/>
        <xdr:cNvCxnSpPr/>
      </xdr:nvCxnSpPr>
      <xdr:spPr>
        <a:xfrm flipV="1">
          <a:off x="6972300" y="9815539"/>
          <a:ext cx="889000" cy="2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118229</xdr:rowOff>
    </xdr:from>
    <xdr:ext cx="599010" cy="259045"/>
    <xdr:sp macro="" textlink="">
      <xdr:nvSpPr>
        <xdr:cNvPr id="356" name="テキスト ボックス 355"/>
        <xdr:cNvSpPr txBox="1"/>
      </xdr:nvSpPr>
      <xdr:spPr>
        <a:xfrm>
          <a:off x="7561795" y="1006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105827</xdr:rowOff>
    </xdr:from>
    <xdr:ext cx="599010" cy="259045"/>
    <xdr:sp macro="" textlink="">
      <xdr:nvSpPr>
        <xdr:cNvPr id="358" name="テキスト ボックス 357"/>
        <xdr:cNvSpPr txBox="1"/>
      </xdr:nvSpPr>
      <xdr:spPr>
        <a:xfrm>
          <a:off x="6672795" y="1004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13006</xdr:rowOff>
    </xdr:from>
    <xdr:to>
      <xdr:col>55</xdr:col>
      <xdr:colOff>50800</xdr:colOff>
      <xdr:row>58</xdr:row>
      <xdr:rowOff>114606</xdr:rowOff>
    </xdr:to>
    <xdr:sp macro="" textlink="">
      <xdr:nvSpPr>
        <xdr:cNvPr id="364" name="楕円 363"/>
        <xdr:cNvSpPr/>
      </xdr:nvSpPr>
      <xdr:spPr>
        <a:xfrm>
          <a:off x="10426700" y="995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160737</xdr:rowOff>
    </xdr:from>
    <xdr:ext cx="599010" cy="259045"/>
    <xdr:sp macro="" textlink="">
      <xdr:nvSpPr>
        <xdr:cNvPr id="365" name="普通建設事業費該当値テキスト"/>
        <xdr:cNvSpPr txBox="1"/>
      </xdr:nvSpPr>
      <xdr:spPr>
        <a:xfrm>
          <a:off x="10528300" y="993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39352</xdr:rowOff>
    </xdr:from>
    <xdr:to>
      <xdr:col>50</xdr:col>
      <xdr:colOff>165100</xdr:colOff>
      <xdr:row>58</xdr:row>
      <xdr:rowOff>140952</xdr:rowOff>
    </xdr:to>
    <xdr:sp macro="" textlink="">
      <xdr:nvSpPr>
        <xdr:cNvPr id="366" name="楕円 365"/>
        <xdr:cNvSpPr/>
      </xdr:nvSpPr>
      <xdr:spPr>
        <a:xfrm>
          <a:off x="9588500" y="998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132079</xdr:rowOff>
    </xdr:from>
    <xdr:ext cx="534377" cy="259045"/>
    <xdr:sp macro="" textlink="">
      <xdr:nvSpPr>
        <xdr:cNvPr id="367" name="テキスト ボックス 366"/>
        <xdr:cNvSpPr txBox="1"/>
      </xdr:nvSpPr>
      <xdr:spPr>
        <a:xfrm>
          <a:off x="9372111" y="1007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66148</xdr:rowOff>
    </xdr:from>
    <xdr:to>
      <xdr:col>46</xdr:col>
      <xdr:colOff>38100</xdr:colOff>
      <xdr:row>58</xdr:row>
      <xdr:rowOff>167748</xdr:rowOff>
    </xdr:to>
    <xdr:sp macro="" textlink="">
      <xdr:nvSpPr>
        <xdr:cNvPr id="368" name="楕円 367"/>
        <xdr:cNvSpPr/>
      </xdr:nvSpPr>
      <xdr:spPr>
        <a:xfrm>
          <a:off x="8699500" y="100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158875</xdr:rowOff>
    </xdr:from>
    <xdr:ext cx="534377" cy="259045"/>
    <xdr:sp macro="" textlink="">
      <xdr:nvSpPr>
        <xdr:cNvPr id="369" name="テキスト ボックス 368"/>
        <xdr:cNvSpPr txBox="1"/>
      </xdr:nvSpPr>
      <xdr:spPr>
        <a:xfrm>
          <a:off x="8483111" y="101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163539</xdr:rowOff>
    </xdr:from>
    <xdr:to>
      <xdr:col>41</xdr:col>
      <xdr:colOff>101600</xdr:colOff>
      <xdr:row>57</xdr:row>
      <xdr:rowOff>93689</xdr:rowOff>
    </xdr:to>
    <xdr:sp macro="" textlink="">
      <xdr:nvSpPr>
        <xdr:cNvPr id="370" name="楕円 369"/>
        <xdr:cNvSpPr/>
      </xdr:nvSpPr>
      <xdr:spPr>
        <a:xfrm>
          <a:off x="7810500" y="976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110216</xdr:rowOff>
    </xdr:from>
    <xdr:ext cx="599010" cy="259045"/>
    <xdr:sp macro="" textlink="">
      <xdr:nvSpPr>
        <xdr:cNvPr id="371" name="テキスト ボックス 370"/>
        <xdr:cNvSpPr txBox="1"/>
      </xdr:nvSpPr>
      <xdr:spPr>
        <a:xfrm>
          <a:off x="7561795" y="9539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16856</xdr:rowOff>
    </xdr:from>
    <xdr:to>
      <xdr:col>36</xdr:col>
      <xdr:colOff>165100</xdr:colOff>
      <xdr:row>57</xdr:row>
      <xdr:rowOff>118456</xdr:rowOff>
    </xdr:to>
    <xdr:sp macro="" textlink="">
      <xdr:nvSpPr>
        <xdr:cNvPr id="372" name="楕円 371"/>
        <xdr:cNvSpPr/>
      </xdr:nvSpPr>
      <xdr:spPr>
        <a:xfrm>
          <a:off x="6921500" y="978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134983</xdr:rowOff>
    </xdr:from>
    <xdr:ext cx="599010" cy="259045"/>
    <xdr:sp macro="" textlink="">
      <xdr:nvSpPr>
        <xdr:cNvPr id="373" name="テキスト ボックス 372"/>
        <xdr:cNvSpPr txBox="1"/>
      </xdr:nvSpPr>
      <xdr:spPr>
        <a:xfrm>
          <a:off x="6672795" y="956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126457</xdr:rowOff>
    </xdr:from>
    <xdr:to>
      <xdr:col>55</xdr:col>
      <xdr:colOff>0</xdr:colOff>
      <xdr:row>78</xdr:row>
      <xdr:rowOff>133725</xdr:rowOff>
    </xdr:to>
    <xdr:cxnSp macro="">
      <xdr:nvCxnSpPr>
        <xdr:cNvPr id="400" name="直線コネクタ 399"/>
        <xdr:cNvCxnSpPr/>
      </xdr:nvCxnSpPr>
      <xdr:spPr>
        <a:xfrm flipV="1">
          <a:off x="9639300" y="13499557"/>
          <a:ext cx="838200" cy="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1" name="普通建設事業費 （ うち新規整備　）平均値テキスト"/>
        <xdr:cNvSpPr txBox="1"/>
      </xdr:nvSpPr>
      <xdr:spPr>
        <a:xfrm>
          <a:off x="10528300" y="132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129448</xdr:rowOff>
    </xdr:from>
    <xdr:to>
      <xdr:col>50</xdr:col>
      <xdr:colOff>114300</xdr:colOff>
      <xdr:row>78</xdr:row>
      <xdr:rowOff>133725</xdr:rowOff>
    </xdr:to>
    <xdr:cxnSp macro="">
      <xdr:nvCxnSpPr>
        <xdr:cNvPr id="403" name="直線コネクタ 402"/>
        <xdr:cNvCxnSpPr/>
      </xdr:nvCxnSpPr>
      <xdr:spPr>
        <a:xfrm>
          <a:off x="8750300" y="13502548"/>
          <a:ext cx="889000" cy="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110844</xdr:rowOff>
    </xdr:from>
    <xdr:ext cx="534377" cy="259045"/>
    <xdr:sp macro="" textlink="">
      <xdr:nvSpPr>
        <xdr:cNvPr id="405" name="テキスト ボックス 404"/>
        <xdr:cNvSpPr txBox="1"/>
      </xdr:nvSpPr>
      <xdr:spPr>
        <a:xfrm>
          <a:off x="9372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105225</xdr:rowOff>
    </xdr:from>
    <xdr:to>
      <xdr:col>45</xdr:col>
      <xdr:colOff>177800</xdr:colOff>
      <xdr:row>78</xdr:row>
      <xdr:rowOff>129448</xdr:rowOff>
    </xdr:to>
    <xdr:cxnSp macro="">
      <xdr:nvCxnSpPr>
        <xdr:cNvPr id="406" name="直線コネクタ 405"/>
        <xdr:cNvCxnSpPr/>
      </xdr:nvCxnSpPr>
      <xdr:spPr>
        <a:xfrm>
          <a:off x="7861300" y="13135425"/>
          <a:ext cx="889000" cy="36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80508</xdr:rowOff>
    </xdr:from>
    <xdr:to>
      <xdr:col>41</xdr:col>
      <xdr:colOff>50800</xdr:colOff>
      <xdr:row>76</xdr:row>
      <xdr:rowOff>105225</xdr:rowOff>
    </xdr:to>
    <xdr:cxnSp macro="">
      <xdr:nvCxnSpPr>
        <xdr:cNvPr id="409" name="直線コネクタ 408"/>
        <xdr:cNvCxnSpPr/>
      </xdr:nvCxnSpPr>
      <xdr:spPr>
        <a:xfrm>
          <a:off x="6972300" y="13110708"/>
          <a:ext cx="889000" cy="2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57207</xdr:rowOff>
    </xdr:from>
    <xdr:ext cx="534377" cy="259045"/>
    <xdr:sp macro="" textlink="">
      <xdr:nvSpPr>
        <xdr:cNvPr id="411" name="テキスト ボックス 410"/>
        <xdr:cNvSpPr txBox="1"/>
      </xdr:nvSpPr>
      <xdr:spPr>
        <a:xfrm>
          <a:off x="7594111" y="134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58320</xdr:rowOff>
    </xdr:from>
    <xdr:ext cx="534377" cy="259045"/>
    <xdr:sp macro="" textlink="">
      <xdr:nvSpPr>
        <xdr:cNvPr id="413" name="テキスト ボックス 412"/>
        <xdr:cNvSpPr txBox="1"/>
      </xdr:nvSpPr>
      <xdr:spPr>
        <a:xfrm>
          <a:off x="6705111" y="1343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75657</xdr:rowOff>
    </xdr:from>
    <xdr:to>
      <xdr:col>55</xdr:col>
      <xdr:colOff>50800</xdr:colOff>
      <xdr:row>79</xdr:row>
      <xdr:rowOff>5807</xdr:rowOff>
    </xdr:to>
    <xdr:sp macro="" textlink="">
      <xdr:nvSpPr>
        <xdr:cNvPr id="419" name="楕円 418"/>
        <xdr:cNvSpPr/>
      </xdr:nvSpPr>
      <xdr:spPr>
        <a:xfrm>
          <a:off x="10426700" y="1344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162034</xdr:rowOff>
    </xdr:from>
    <xdr:ext cx="469744" cy="259045"/>
    <xdr:sp macro="" textlink="">
      <xdr:nvSpPr>
        <xdr:cNvPr id="420" name="普通建設事業費 （ うち新規整備　）該当値テキスト"/>
        <xdr:cNvSpPr txBox="1"/>
      </xdr:nvSpPr>
      <xdr:spPr>
        <a:xfrm>
          <a:off x="10528300" y="1336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82925</xdr:rowOff>
    </xdr:from>
    <xdr:to>
      <xdr:col>50</xdr:col>
      <xdr:colOff>165100</xdr:colOff>
      <xdr:row>79</xdr:row>
      <xdr:rowOff>13075</xdr:rowOff>
    </xdr:to>
    <xdr:sp macro="" textlink="">
      <xdr:nvSpPr>
        <xdr:cNvPr id="421" name="楕円 420"/>
        <xdr:cNvSpPr/>
      </xdr:nvSpPr>
      <xdr:spPr>
        <a:xfrm>
          <a:off x="9588500" y="134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4202</xdr:rowOff>
    </xdr:from>
    <xdr:ext cx="469744" cy="259045"/>
    <xdr:sp macro="" textlink="">
      <xdr:nvSpPr>
        <xdr:cNvPr id="422" name="テキスト ボックス 421"/>
        <xdr:cNvSpPr txBox="1"/>
      </xdr:nvSpPr>
      <xdr:spPr>
        <a:xfrm>
          <a:off x="9404428" y="1354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78648</xdr:rowOff>
    </xdr:from>
    <xdr:to>
      <xdr:col>46</xdr:col>
      <xdr:colOff>38100</xdr:colOff>
      <xdr:row>79</xdr:row>
      <xdr:rowOff>8798</xdr:rowOff>
    </xdr:to>
    <xdr:sp macro="" textlink="">
      <xdr:nvSpPr>
        <xdr:cNvPr id="423" name="楕円 422"/>
        <xdr:cNvSpPr/>
      </xdr:nvSpPr>
      <xdr:spPr>
        <a:xfrm>
          <a:off x="8699500" y="134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171375</xdr:rowOff>
    </xdr:from>
    <xdr:ext cx="469744" cy="259045"/>
    <xdr:sp macro="" textlink="">
      <xdr:nvSpPr>
        <xdr:cNvPr id="424" name="テキスト ボックス 423"/>
        <xdr:cNvSpPr txBox="1"/>
      </xdr:nvSpPr>
      <xdr:spPr>
        <a:xfrm>
          <a:off x="8515428" y="1354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54425</xdr:rowOff>
    </xdr:from>
    <xdr:to>
      <xdr:col>41</xdr:col>
      <xdr:colOff>101600</xdr:colOff>
      <xdr:row>76</xdr:row>
      <xdr:rowOff>156025</xdr:rowOff>
    </xdr:to>
    <xdr:sp macro="" textlink="">
      <xdr:nvSpPr>
        <xdr:cNvPr id="425" name="楕円 424"/>
        <xdr:cNvSpPr/>
      </xdr:nvSpPr>
      <xdr:spPr>
        <a:xfrm>
          <a:off x="7810500" y="130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1102</xdr:rowOff>
    </xdr:from>
    <xdr:ext cx="599010" cy="259045"/>
    <xdr:sp macro="" textlink="">
      <xdr:nvSpPr>
        <xdr:cNvPr id="426" name="テキスト ボックス 425"/>
        <xdr:cNvSpPr txBox="1"/>
      </xdr:nvSpPr>
      <xdr:spPr>
        <a:xfrm>
          <a:off x="7561795" y="1285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29708</xdr:rowOff>
    </xdr:from>
    <xdr:to>
      <xdr:col>36</xdr:col>
      <xdr:colOff>165100</xdr:colOff>
      <xdr:row>76</xdr:row>
      <xdr:rowOff>131308</xdr:rowOff>
    </xdr:to>
    <xdr:sp macro="" textlink="">
      <xdr:nvSpPr>
        <xdr:cNvPr id="427" name="楕円 426"/>
        <xdr:cNvSpPr/>
      </xdr:nvSpPr>
      <xdr:spPr>
        <a:xfrm>
          <a:off x="6921500" y="1305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147835</xdr:rowOff>
    </xdr:from>
    <xdr:ext cx="599010" cy="259045"/>
    <xdr:sp macro="" textlink="">
      <xdr:nvSpPr>
        <xdr:cNvPr id="428" name="テキスト ボックス 427"/>
        <xdr:cNvSpPr txBox="1"/>
      </xdr:nvSpPr>
      <xdr:spPr>
        <a:xfrm>
          <a:off x="6672795" y="12835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16042</xdr:rowOff>
    </xdr:from>
    <xdr:to>
      <xdr:col>55</xdr:col>
      <xdr:colOff>0</xdr:colOff>
      <xdr:row>97</xdr:row>
      <xdr:rowOff>107162</xdr:rowOff>
    </xdr:to>
    <xdr:cxnSp macro="">
      <xdr:nvCxnSpPr>
        <xdr:cNvPr id="457" name="直線コネクタ 456"/>
        <xdr:cNvCxnSpPr/>
      </xdr:nvCxnSpPr>
      <xdr:spPr>
        <a:xfrm flipV="1">
          <a:off x="9639300" y="16646692"/>
          <a:ext cx="838200" cy="9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62640</xdr:rowOff>
    </xdr:from>
    <xdr:ext cx="534377" cy="259045"/>
    <xdr:sp macro="" textlink="">
      <xdr:nvSpPr>
        <xdr:cNvPr id="458" name="普通建設事業費 （ うち更新整備　）平均値テキスト"/>
        <xdr:cNvSpPr txBox="1"/>
      </xdr:nvSpPr>
      <xdr:spPr>
        <a:xfrm>
          <a:off x="10528300" y="16693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107162</xdr:rowOff>
    </xdr:from>
    <xdr:to>
      <xdr:col>50</xdr:col>
      <xdr:colOff>114300</xdr:colOff>
      <xdr:row>97</xdr:row>
      <xdr:rowOff>168118</xdr:rowOff>
    </xdr:to>
    <xdr:cxnSp macro="">
      <xdr:nvCxnSpPr>
        <xdr:cNvPr id="460" name="直線コネクタ 459"/>
        <xdr:cNvCxnSpPr/>
      </xdr:nvCxnSpPr>
      <xdr:spPr>
        <a:xfrm flipV="1">
          <a:off x="8750300" y="16737812"/>
          <a:ext cx="889000" cy="6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33574</xdr:rowOff>
    </xdr:from>
    <xdr:ext cx="534377" cy="259045"/>
    <xdr:sp macro="" textlink="">
      <xdr:nvSpPr>
        <xdr:cNvPr id="462" name="テキスト ボックス 461"/>
        <xdr:cNvSpPr txBox="1"/>
      </xdr:nvSpPr>
      <xdr:spPr>
        <a:xfrm>
          <a:off x="9372111" y="1683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153310</xdr:rowOff>
    </xdr:from>
    <xdr:to>
      <xdr:col>45</xdr:col>
      <xdr:colOff>177800</xdr:colOff>
      <xdr:row>97</xdr:row>
      <xdr:rowOff>168118</xdr:rowOff>
    </xdr:to>
    <xdr:cxnSp macro="">
      <xdr:nvCxnSpPr>
        <xdr:cNvPr id="463" name="直線コネクタ 462"/>
        <xdr:cNvCxnSpPr/>
      </xdr:nvCxnSpPr>
      <xdr:spPr>
        <a:xfrm>
          <a:off x="7861300" y="16783960"/>
          <a:ext cx="889000" cy="1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153310</xdr:rowOff>
    </xdr:from>
    <xdr:to>
      <xdr:col>41</xdr:col>
      <xdr:colOff>50800</xdr:colOff>
      <xdr:row>97</xdr:row>
      <xdr:rowOff>169875</xdr:rowOff>
    </xdr:to>
    <xdr:cxnSp macro="">
      <xdr:nvCxnSpPr>
        <xdr:cNvPr id="466" name="直線コネクタ 465"/>
        <xdr:cNvCxnSpPr/>
      </xdr:nvCxnSpPr>
      <xdr:spPr>
        <a:xfrm flipV="1">
          <a:off x="6972300" y="16783960"/>
          <a:ext cx="889000" cy="1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92073</xdr:rowOff>
    </xdr:from>
    <xdr:ext cx="534377" cy="259045"/>
    <xdr:sp macro="" textlink="">
      <xdr:nvSpPr>
        <xdr:cNvPr id="468" name="テキスト ボックス 467"/>
        <xdr:cNvSpPr txBox="1"/>
      </xdr:nvSpPr>
      <xdr:spPr>
        <a:xfrm>
          <a:off x="7594111" y="1689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71251</xdr:rowOff>
    </xdr:from>
    <xdr:ext cx="534377" cy="259045"/>
    <xdr:sp macro="" textlink="">
      <xdr:nvSpPr>
        <xdr:cNvPr id="470" name="テキスト ボックス 469"/>
        <xdr:cNvSpPr txBox="1"/>
      </xdr:nvSpPr>
      <xdr:spPr>
        <a:xfrm>
          <a:off x="6705111" y="168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136692</xdr:rowOff>
    </xdr:from>
    <xdr:to>
      <xdr:col>55</xdr:col>
      <xdr:colOff>50800</xdr:colOff>
      <xdr:row>97</xdr:row>
      <xdr:rowOff>66842</xdr:rowOff>
    </xdr:to>
    <xdr:sp macro="" textlink="">
      <xdr:nvSpPr>
        <xdr:cNvPr id="476" name="楕円 475"/>
        <xdr:cNvSpPr/>
      </xdr:nvSpPr>
      <xdr:spPr>
        <a:xfrm>
          <a:off x="10426700" y="1659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159569</xdr:rowOff>
    </xdr:from>
    <xdr:ext cx="534377" cy="259045"/>
    <xdr:sp macro="" textlink="">
      <xdr:nvSpPr>
        <xdr:cNvPr id="477" name="普通建設事業費 （ うち更新整備　）該当値テキスト"/>
        <xdr:cNvSpPr txBox="1"/>
      </xdr:nvSpPr>
      <xdr:spPr>
        <a:xfrm>
          <a:off x="10528300" y="1644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56362</xdr:rowOff>
    </xdr:from>
    <xdr:to>
      <xdr:col>50</xdr:col>
      <xdr:colOff>165100</xdr:colOff>
      <xdr:row>97</xdr:row>
      <xdr:rowOff>157962</xdr:rowOff>
    </xdr:to>
    <xdr:sp macro="" textlink="">
      <xdr:nvSpPr>
        <xdr:cNvPr id="478" name="楕円 477"/>
        <xdr:cNvSpPr/>
      </xdr:nvSpPr>
      <xdr:spPr>
        <a:xfrm>
          <a:off x="9588500" y="166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3039</xdr:rowOff>
    </xdr:from>
    <xdr:ext cx="534377" cy="259045"/>
    <xdr:sp macro="" textlink="">
      <xdr:nvSpPr>
        <xdr:cNvPr id="479" name="テキスト ボックス 478"/>
        <xdr:cNvSpPr txBox="1"/>
      </xdr:nvSpPr>
      <xdr:spPr>
        <a:xfrm>
          <a:off x="9372111" y="1646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117318</xdr:rowOff>
    </xdr:from>
    <xdr:to>
      <xdr:col>46</xdr:col>
      <xdr:colOff>38100</xdr:colOff>
      <xdr:row>98</xdr:row>
      <xdr:rowOff>47468</xdr:rowOff>
    </xdr:to>
    <xdr:sp macro="" textlink="">
      <xdr:nvSpPr>
        <xdr:cNvPr id="480" name="楕円 479"/>
        <xdr:cNvSpPr/>
      </xdr:nvSpPr>
      <xdr:spPr>
        <a:xfrm>
          <a:off x="8699500" y="167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38595</xdr:rowOff>
    </xdr:from>
    <xdr:ext cx="534377" cy="259045"/>
    <xdr:sp macro="" textlink="">
      <xdr:nvSpPr>
        <xdr:cNvPr id="481" name="テキスト ボックス 480"/>
        <xdr:cNvSpPr txBox="1"/>
      </xdr:nvSpPr>
      <xdr:spPr>
        <a:xfrm>
          <a:off x="8483111" y="168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102510</xdr:rowOff>
    </xdr:from>
    <xdr:to>
      <xdr:col>41</xdr:col>
      <xdr:colOff>101600</xdr:colOff>
      <xdr:row>98</xdr:row>
      <xdr:rowOff>32660</xdr:rowOff>
    </xdr:to>
    <xdr:sp macro="" textlink="">
      <xdr:nvSpPr>
        <xdr:cNvPr id="482" name="楕円 481"/>
        <xdr:cNvSpPr/>
      </xdr:nvSpPr>
      <xdr:spPr>
        <a:xfrm>
          <a:off x="7810500" y="167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49187</xdr:rowOff>
    </xdr:from>
    <xdr:ext cx="534377" cy="259045"/>
    <xdr:sp macro="" textlink="">
      <xdr:nvSpPr>
        <xdr:cNvPr id="483" name="テキスト ボックス 482"/>
        <xdr:cNvSpPr txBox="1"/>
      </xdr:nvSpPr>
      <xdr:spPr>
        <a:xfrm>
          <a:off x="7594111" y="1650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119075</xdr:rowOff>
    </xdr:from>
    <xdr:to>
      <xdr:col>36</xdr:col>
      <xdr:colOff>165100</xdr:colOff>
      <xdr:row>98</xdr:row>
      <xdr:rowOff>49225</xdr:rowOff>
    </xdr:to>
    <xdr:sp macro="" textlink="">
      <xdr:nvSpPr>
        <xdr:cNvPr id="484" name="楕円 483"/>
        <xdr:cNvSpPr/>
      </xdr:nvSpPr>
      <xdr:spPr>
        <a:xfrm>
          <a:off x="6921500" y="167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65752</xdr:rowOff>
    </xdr:from>
    <xdr:ext cx="534377" cy="259045"/>
    <xdr:sp macro="" textlink="">
      <xdr:nvSpPr>
        <xdr:cNvPr id="485" name="テキスト ボックス 484"/>
        <xdr:cNvSpPr txBox="1"/>
      </xdr:nvSpPr>
      <xdr:spPr>
        <a:xfrm>
          <a:off x="6705111" y="1652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142691</xdr:rowOff>
    </xdr:from>
    <xdr:to>
      <xdr:col>85</xdr:col>
      <xdr:colOff>127000</xdr:colOff>
      <xdr:row>39</xdr:row>
      <xdr:rowOff>2502</xdr:rowOff>
    </xdr:to>
    <xdr:cxnSp macro="">
      <xdr:nvCxnSpPr>
        <xdr:cNvPr id="514" name="直線コネクタ 513"/>
        <xdr:cNvCxnSpPr/>
      </xdr:nvCxnSpPr>
      <xdr:spPr>
        <a:xfrm flipV="1">
          <a:off x="15481300" y="6657791"/>
          <a:ext cx="838200" cy="3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2502</xdr:rowOff>
    </xdr:from>
    <xdr:to>
      <xdr:col>81</xdr:col>
      <xdr:colOff>50800</xdr:colOff>
      <xdr:row>39</xdr:row>
      <xdr:rowOff>42069</xdr:rowOff>
    </xdr:to>
    <xdr:cxnSp macro="">
      <xdr:nvCxnSpPr>
        <xdr:cNvPr id="517" name="直線コネクタ 516"/>
        <xdr:cNvCxnSpPr/>
      </xdr:nvCxnSpPr>
      <xdr:spPr>
        <a:xfrm flipV="1">
          <a:off x="14592300" y="6689052"/>
          <a:ext cx="889000" cy="3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143263</xdr:rowOff>
    </xdr:from>
    <xdr:to>
      <xdr:col>76</xdr:col>
      <xdr:colOff>114300</xdr:colOff>
      <xdr:row>39</xdr:row>
      <xdr:rowOff>42069</xdr:rowOff>
    </xdr:to>
    <xdr:cxnSp macro="">
      <xdr:nvCxnSpPr>
        <xdr:cNvPr id="520" name="直線コネクタ 519"/>
        <xdr:cNvCxnSpPr/>
      </xdr:nvCxnSpPr>
      <xdr:spPr>
        <a:xfrm>
          <a:off x="13703300" y="6658363"/>
          <a:ext cx="889000" cy="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98837</xdr:rowOff>
    </xdr:from>
    <xdr:to>
      <xdr:col>71</xdr:col>
      <xdr:colOff>177800</xdr:colOff>
      <xdr:row>38</xdr:row>
      <xdr:rowOff>143263</xdr:rowOff>
    </xdr:to>
    <xdr:cxnSp macro="">
      <xdr:nvCxnSpPr>
        <xdr:cNvPr id="523" name="直線コネクタ 522"/>
        <xdr:cNvCxnSpPr/>
      </xdr:nvCxnSpPr>
      <xdr:spPr>
        <a:xfrm>
          <a:off x="12814300" y="6613937"/>
          <a:ext cx="889000" cy="4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91891</xdr:rowOff>
    </xdr:from>
    <xdr:to>
      <xdr:col>85</xdr:col>
      <xdr:colOff>177800</xdr:colOff>
      <xdr:row>39</xdr:row>
      <xdr:rowOff>22041</xdr:rowOff>
    </xdr:to>
    <xdr:sp macro="" textlink="">
      <xdr:nvSpPr>
        <xdr:cNvPr id="533" name="楕円 532"/>
        <xdr:cNvSpPr/>
      </xdr:nvSpPr>
      <xdr:spPr>
        <a:xfrm>
          <a:off x="16268700" y="66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6818</xdr:rowOff>
    </xdr:from>
    <xdr:ext cx="469744" cy="259045"/>
    <xdr:sp macro="" textlink="">
      <xdr:nvSpPr>
        <xdr:cNvPr id="534" name="災害復旧事業費該当値テキスト"/>
        <xdr:cNvSpPr txBox="1"/>
      </xdr:nvSpPr>
      <xdr:spPr>
        <a:xfrm>
          <a:off x="16370300" y="65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123152</xdr:rowOff>
    </xdr:from>
    <xdr:to>
      <xdr:col>81</xdr:col>
      <xdr:colOff>101600</xdr:colOff>
      <xdr:row>39</xdr:row>
      <xdr:rowOff>53302</xdr:rowOff>
    </xdr:to>
    <xdr:sp macro="" textlink="">
      <xdr:nvSpPr>
        <xdr:cNvPr id="535" name="楕円 534"/>
        <xdr:cNvSpPr/>
      </xdr:nvSpPr>
      <xdr:spPr>
        <a:xfrm>
          <a:off x="15430500" y="663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44429</xdr:rowOff>
    </xdr:from>
    <xdr:ext cx="469744" cy="259045"/>
    <xdr:sp macro="" textlink="">
      <xdr:nvSpPr>
        <xdr:cNvPr id="536" name="テキスト ボックス 535"/>
        <xdr:cNvSpPr txBox="1"/>
      </xdr:nvSpPr>
      <xdr:spPr>
        <a:xfrm>
          <a:off x="15246428" y="673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162719</xdr:rowOff>
    </xdr:from>
    <xdr:to>
      <xdr:col>76</xdr:col>
      <xdr:colOff>165100</xdr:colOff>
      <xdr:row>39</xdr:row>
      <xdr:rowOff>92869</xdr:rowOff>
    </xdr:to>
    <xdr:sp macro="" textlink="">
      <xdr:nvSpPr>
        <xdr:cNvPr id="537" name="楕円 536"/>
        <xdr:cNvSpPr/>
      </xdr:nvSpPr>
      <xdr:spPr>
        <a:xfrm>
          <a:off x="14541500" y="66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83996</xdr:rowOff>
    </xdr:from>
    <xdr:ext cx="378565" cy="259045"/>
    <xdr:sp macro="" textlink="">
      <xdr:nvSpPr>
        <xdr:cNvPr id="538" name="テキスト ボックス 537"/>
        <xdr:cNvSpPr txBox="1"/>
      </xdr:nvSpPr>
      <xdr:spPr>
        <a:xfrm>
          <a:off x="14403017" y="6770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92463</xdr:rowOff>
    </xdr:from>
    <xdr:to>
      <xdr:col>72</xdr:col>
      <xdr:colOff>38100</xdr:colOff>
      <xdr:row>39</xdr:row>
      <xdr:rowOff>22613</xdr:rowOff>
    </xdr:to>
    <xdr:sp macro="" textlink="">
      <xdr:nvSpPr>
        <xdr:cNvPr id="539" name="楕円 538"/>
        <xdr:cNvSpPr/>
      </xdr:nvSpPr>
      <xdr:spPr>
        <a:xfrm>
          <a:off x="13652500" y="660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13740</xdr:rowOff>
    </xdr:from>
    <xdr:ext cx="469744" cy="259045"/>
    <xdr:sp macro="" textlink="">
      <xdr:nvSpPr>
        <xdr:cNvPr id="540" name="テキスト ボックス 539"/>
        <xdr:cNvSpPr txBox="1"/>
      </xdr:nvSpPr>
      <xdr:spPr>
        <a:xfrm>
          <a:off x="13468428" y="670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48037</xdr:rowOff>
    </xdr:from>
    <xdr:to>
      <xdr:col>67</xdr:col>
      <xdr:colOff>101600</xdr:colOff>
      <xdr:row>38</xdr:row>
      <xdr:rowOff>149637</xdr:rowOff>
    </xdr:to>
    <xdr:sp macro="" textlink="">
      <xdr:nvSpPr>
        <xdr:cNvPr id="541" name="楕円 540"/>
        <xdr:cNvSpPr/>
      </xdr:nvSpPr>
      <xdr:spPr>
        <a:xfrm>
          <a:off x="12763500" y="65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140764</xdr:rowOff>
    </xdr:from>
    <xdr:ext cx="469744" cy="259045"/>
    <xdr:sp macro="" textlink="">
      <xdr:nvSpPr>
        <xdr:cNvPr id="542" name="テキスト ボックス 541"/>
        <xdr:cNvSpPr txBox="1"/>
      </xdr:nvSpPr>
      <xdr:spPr>
        <a:xfrm>
          <a:off x="12579428" y="665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136207</xdr:rowOff>
    </xdr:from>
    <xdr:to>
      <xdr:col>85</xdr:col>
      <xdr:colOff>127000</xdr:colOff>
      <xdr:row>78</xdr:row>
      <xdr:rowOff>11122</xdr:rowOff>
    </xdr:to>
    <xdr:cxnSp macro="">
      <xdr:nvCxnSpPr>
        <xdr:cNvPr id="618" name="直線コネクタ 617"/>
        <xdr:cNvCxnSpPr/>
      </xdr:nvCxnSpPr>
      <xdr:spPr>
        <a:xfrm flipV="1">
          <a:off x="15481300" y="13337857"/>
          <a:ext cx="838200" cy="4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11122</xdr:rowOff>
    </xdr:from>
    <xdr:to>
      <xdr:col>81</xdr:col>
      <xdr:colOff>50800</xdr:colOff>
      <xdr:row>78</xdr:row>
      <xdr:rowOff>24033</xdr:rowOff>
    </xdr:to>
    <xdr:cxnSp macro="">
      <xdr:nvCxnSpPr>
        <xdr:cNvPr id="621" name="直線コネクタ 620"/>
        <xdr:cNvCxnSpPr/>
      </xdr:nvCxnSpPr>
      <xdr:spPr>
        <a:xfrm flipV="1">
          <a:off x="14592300" y="13384222"/>
          <a:ext cx="889000" cy="1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3" name="テキスト ボックス 622"/>
        <xdr:cNvSpPr txBox="1"/>
      </xdr:nvSpPr>
      <xdr:spPr>
        <a:xfrm>
          <a:off x="15214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24033</xdr:rowOff>
    </xdr:from>
    <xdr:to>
      <xdr:col>76</xdr:col>
      <xdr:colOff>114300</xdr:colOff>
      <xdr:row>78</xdr:row>
      <xdr:rowOff>62553</xdr:rowOff>
    </xdr:to>
    <xdr:cxnSp macro="">
      <xdr:nvCxnSpPr>
        <xdr:cNvPr id="624" name="直線コネクタ 623"/>
        <xdr:cNvCxnSpPr/>
      </xdr:nvCxnSpPr>
      <xdr:spPr>
        <a:xfrm flipV="1">
          <a:off x="13703300" y="13397133"/>
          <a:ext cx="889000" cy="3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26" name="テキスト ボックス 625"/>
        <xdr:cNvSpPr txBox="1"/>
      </xdr:nvSpPr>
      <xdr:spPr>
        <a:xfrm>
          <a:off x="14325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62553</xdr:rowOff>
    </xdr:from>
    <xdr:to>
      <xdr:col>71</xdr:col>
      <xdr:colOff>177800</xdr:colOff>
      <xdr:row>78</xdr:row>
      <xdr:rowOff>75386</xdr:rowOff>
    </xdr:to>
    <xdr:cxnSp macro="">
      <xdr:nvCxnSpPr>
        <xdr:cNvPr id="627" name="直線コネクタ 626"/>
        <xdr:cNvCxnSpPr/>
      </xdr:nvCxnSpPr>
      <xdr:spPr>
        <a:xfrm flipV="1">
          <a:off x="12814300" y="13435653"/>
          <a:ext cx="889000" cy="1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69492</xdr:rowOff>
    </xdr:from>
    <xdr:ext cx="534377" cy="259045"/>
    <xdr:sp macro="" textlink="">
      <xdr:nvSpPr>
        <xdr:cNvPr id="629" name="テキスト ボックス 628"/>
        <xdr:cNvSpPr txBox="1"/>
      </xdr:nvSpPr>
      <xdr:spPr>
        <a:xfrm>
          <a:off x="13436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1" name="テキスト ボックス 630"/>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85407</xdr:rowOff>
    </xdr:from>
    <xdr:to>
      <xdr:col>85</xdr:col>
      <xdr:colOff>177800</xdr:colOff>
      <xdr:row>78</xdr:row>
      <xdr:rowOff>15557</xdr:rowOff>
    </xdr:to>
    <xdr:sp macro="" textlink="">
      <xdr:nvSpPr>
        <xdr:cNvPr id="637" name="楕円 636"/>
        <xdr:cNvSpPr/>
      </xdr:nvSpPr>
      <xdr:spPr>
        <a:xfrm>
          <a:off x="16268700" y="1328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63834</xdr:rowOff>
    </xdr:from>
    <xdr:ext cx="534377" cy="259045"/>
    <xdr:sp macro="" textlink="">
      <xdr:nvSpPr>
        <xdr:cNvPr id="638" name="公債費該当値テキスト"/>
        <xdr:cNvSpPr txBox="1"/>
      </xdr:nvSpPr>
      <xdr:spPr>
        <a:xfrm>
          <a:off x="16370300" y="1326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131772</xdr:rowOff>
    </xdr:from>
    <xdr:to>
      <xdr:col>81</xdr:col>
      <xdr:colOff>101600</xdr:colOff>
      <xdr:row>78</xdr:row>
      <xdr:rowOff>61922</xdr:rowOff>
    </xdr:to>
    <xdr:sp macro="" textlink="">
      <xdr:nvSpPr>
        <xdr:cNvPr id="639" name="楕円 638"/>
        <xdr:cNvSpPr/>
      </xdr:nvSpPr>
      <xdr:spPr>
        <a:xfrm>
          <a:off x="15430500" y="1333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53049</xdr:rowOff>
    </xdr:from>
    <xdr:ext cx="534377" cy="259045"/>
    <xdr:sp macro="" textlink="">
      <xdr:nvSpPr>
        <xdr:cNvPr id="640" name="テキスト ボックス 639"/>
        <xdr:cNvSpPr txBox="1"/>
      </xdr:nvSpPr>
      <xdr:spPr>
        <a:xfrm>
          <a:off x="15214111" y="1342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144683</xdr:rowOff>
    </xdr:from>
    <xdr:to>
      <xdr:col>76</xdr:col>
      <xdr:colOff>165100</xdr:colOff>
      <xdr:row>78</xdr:row>
      <xdr:rowOff>74833</xdr:rowOff>
    </xdr:to>
    <xdr:sp macro="" textlink="">
      <xdr:nvSpPr>
        <xdr:cNvPr id="641" name="楕円 640"/>
        <xdr:cNvSpPr/>
      </xdr:nvSpPr>
      <xdr:spPr>
        <a:xfrm>
          <a:off x="14541500" y="1334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65960</xdr:rowOff>
    </xdr:from>
    <xdr:ext cx="534377" cy="259045"/>
    <xdr:sp macro="" textlink="">
      <xdr:nvSpPr>
        <xdr:cNvPr id="642" name="テキスト ボックス 641"/>
        <xdr:cNvSpPr txBox="1"/>
      </xdr:nvSpPr>
      <xdr:spPr>
        <a:xfrm>
          <a:off x="14325111" y="1343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11753</xdr:rowOff>
    </xdr:from>
    <xdr:to>
      <xdr:col>72</xdr:col>
      <xdr:colOff>38100</xdr:colOff>
      <xdr:row>78</xdr:row>
      <xdr:rowOff>113353</xdr:rowOff>
    </xdr:to>
    <xdr:sp macro="" textlink="">
      <xdr:nvSpPr>
        <xdr:cNvPr id="643" name="楕円 642"/>
        <xdr:cNvSpPr/>
      </xdr:nvSpPr>
      <xdr:spPr>
        <a:xfrm>
          <a:off x="13652500" y="1338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104480</xdr:rowOff>
    </xdr:from>
    <xdr:ext cx="534377" cy="259045"/>
    <xdr:sp macro="" textlink="">
      <xdr:nvSpPr>
        <xdr:cNvPr id="644" name="テキスト ボックス 643"/>
        <xdr:cNvSpPr txBox="1"/>
      </xdr:nvSpPr>
      <xdr:spPr>
        <a:xfrm>
          <a:off x="13436111" y="1347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24586</xdr:rowOff>
    </xdr:from>
    <xdr:to>
      <xdr:col>67</xdr:col>
      <xdr:colOff>101600</xdr:colOff>
      <xdr:row>78</xdr:row>
      <xdr:rowOff>126186</xdr:rowOff>
    </xdr:to>
    <xdr:sp macro="" textlink="">
      <xdr:nvSpPr>
        <xdr:cNvPr id="645" name="楕円 644"/>
        <xdr:cNvSpPr/>
      </xdr:nvSpPr>
      <xdr:spPr>
        <a:xfrm>
          <a:off x="12763500" y="133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117313</xdr:rowOff>
    </xdr:from>
    <xdr:ext cx="534377" cy="259045"/>
    <xdr:sp macro="" textlink="">
      <xdr:nvSpPr>
        <xdr:cNvPr id="646" name="テキスト ボックス 645"/>
        <xdr:cNvSpPr txBox="1"/>
      </xdr:nvSpPr>
      <xdr:spPr>
        <a:xfrm>
          <a:off x="12547111" y="1349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154725</xdr:rowOff>
    </xdr:from>
    <xdr:to>
      <xdr:col>85</xdr:col>
      <xdr:colOff>127000</xdr:colOff>
      <xdr:row>98</xdr:row>
      <xdr:rowOff>20636</xdr:rowOff>
    </xdr:to>
    <xdr:cxnSp macro="">
      <xdr:nvCxnSpPr>
        <xdr:cNvPr id="673" name="直線コネクタ 672"/>
        <xdr:cNvCxnSpPr/>
      </xdr:nvCxnSpPr>
      <xdr:spPr>
        <a:xfrm flipV="1">
          <a:off x="15481300" y="16785375"/>
          <a:ext cx="838200" cy="3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126866</xdr:rowOff>
    </xdr:from>
    <xdr:ext cx="534377" cy="259045"/>
    <xdr:sp macro="" textlink="">
      <xdr:nvSpPr>
        <xdr:cNvPr id="674" name="積立金平均値テキスト"/>
        <xdr:cNvSpPr txBox="1"/>
      </xdr:nvSpPr>
      <xdr:spPr>
        <a:xfrm>
          <a:off x="16370300" y="1675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20636</xdr:rowOff>
    </xdr:from>
    <xdr:to>
      <xdr:col>81</xdr:col>
      <xdr:colOff>50800</xdr:colOff>
      <xdr:row>98</xdr:row>
      <xdr:rowOff>67444</xdr:rowOff>
    </xdr:to>
    <xdr:cxnSp macro="">
      <xdr:nvCxnSpPr>
        <xdr:cNvPr id="676" name="直線コネクタ 675"/>
        <xdr:cNvCxnSpPr/>
      </xdr:nvCxnSpPr>
      <xdr:spPr>
        <a:xfrm flipV="1">
          <a:off x="14592300" y="16822736"/>
          <a:ext cx="889000" cy="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67444</xdr:rowOff>
    </xdr:from>
    <xdr:to>
      <xdr:col>76</xdr:col>
      <xdr:colOff>114300</xdr:colOff>
      <xdr:row>98</xdr:row>
      <xdr:rowOff>108564</xdr:rowOff>
    </xdr:to>
    <xdr:cxnSp macro="">
      <xdr:nvCxnSpPr>
        <xdr:cNvPr id="679" name="直線コネクタ 678"/>
        <xdr:cNvCxnSpPr/>
      </xdr:nvCxnSpPr>
      <xdr:spPr>
        <a:xfrm flipV="1">
          <a:off x="13703300" y="16869544"/>
          <a:ext cx="889000" cy="4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81" name="テキスト ボックス 680"/>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108564</xdr:rowOff>
    </xdr:from>
    <xdr:to>
      <xdr:col>71</xdr:col>
      <xdr:colOff>177800</xdr:colOff>
      <xdr:row>98</xdr:row>
      <xdr:rowOff>138384</xdr:rowOff>
    </xdr:to>
    <xdr:cxnSp macro="">
      <xdr:nvCxnSpPr>
        <xdr:cNvPr id="682" name="直線コネクタ 681"/>
        <xdr:cNvCxnSpPr/>
      </xdr:nvCxnSpPr>
      <xdr:spPr>
        <a:xfrm flipV="1">
          <a:off x="12814300" y="16910664"/>
          <a:ext cx="889000" cy="2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101644</xdr:rowOff>
    </xdr:from>
    <xdr:ext cx="534377" cy="259045"/>
    <xdr:sp macro="" textlink="">
      <xdr:nvSpPr>
        <xdr:cNvPr id="684" name="テキスト ボックス 683"/>
        <xdr:cNvSpPr txBox="1"/>
      </xdr:nvSpPr>
      <xdr:spPr>
        <a:xfrm>
          <a:off x="13436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103925</xdr:rowOff>
    </xdr:from>
    <xdr:to>
      <xdr:col>85</xdr:col>
      <xdr:colOff>177800</xdr:colOff>
      <xdr:row>98</xdr:row>
      <xdr:rowOff>34075</xdr:rowOff>
    </xdr:to>
    <xdr:sp macro="" textlink="">
      <xdr:nvSpPr>
        <xdr:cNvPr id="692" name="楕円 691"/>
        <xdr:cNvSpPr/>
      </xdr:nvSpPr>
      <xdr:spPr>
        <a:xfrm>
          <a:off x="16268700" y="167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126802</xdr:rowOff>
    </xdr:from>
    <xdr:ext cx="534377" cy="259045"/>
    <xdr:sp macro="" textlink="">
      <xdr:nvSpPr>
        <xdr:cNvPr id="693" name="積立金該当値テキスト"/>
        <xdr:cNvSpPr txBox="1"/>
      </xdr:nvSpPr>
      <xdr:spPr>
        <a:xfrm>
          <a:off x="16370300" y="1658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141286</xdr:rowOff>
    </xdr:from>
    <xdr:to>
      <xdr:col>81</xdr:col>
      <xdr:colOff>101600</xdr:colOff>
      <xdr:row>98</xdr:row>
      <xdr:rowOff>71436</xdr:rowOff>
    </xdr:to>
    <xdr:sp macro="" textlink="">
      <xdr:nvSpPr>
        <xdr:cNvPr id="694" name="楕円 693"/>
        <xdr:cNvSpPr/>
      </xdr:nvSpPr>
      <xdr:spPr>
        <a:xfrm>
          <a:off x="15430500" y="1677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62563</xdr:rowOff>
    </xdr:from>
    <xdr:ext cx="534377" cy="259045"/>
    <xdr:sp macro="" textlink="">
      <xdr:nvSpPr>
        <xdr:cNvPr id="695" name="テキスト ボックス 694"/>
        <xdr:cNvSpPr txBox="1"/>
      </xdr:nvSpPr>
      <xdr:spPr>
        <a:xfrm>
          <a:off x="15214111" y="1686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16644</xdr:rowOff>
    </xdr:from>
    <xdr:to>
      <xdr:col>76</xdr:col>
      <xdr:colOff>165100</xdr:colOff>
      <xdr:row>98</xdr:row>
      <xdr:rowOff>118244</xdr:rowOff>
    </xdr:to>
    <xdr:sp macro="" textlink="">
      <xdr:nvSpPr>
        <xdr:cNvPr id="696" name="楕円 695"/>
        <xdr:cNvSpPr/>
      </xdr:nvSpPr>
      <xdr:spPr>
        <a:xfrm>
          <a:off x="14541500" y="168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109371</xdr:rowOff>
    </xdr:from>
    <xdr:ext cx="534377" cy="259045"/>
    <xdr:sp macro="" textlink="">
      <xdr:nvSpPr>
        <xdr:cNvPr id="697" name="テキスト ボックス 696"/>
        <xdr:cNvSpPr txBox="1"/>
      </xdr:nvSpPr>
      <xdr:spPr>
        <a:xfrm>
          <a:off x="14325111" y="1691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57764</xdr:rowOff>
    </xdr:from>
    <xdr:to>
      <xdr:col>72</xdr:col>
      <xdr:colOff>38100</xdr:colOff>
      <xdr:row>98</xdr:row>
      <xdr:rowOff>159364</xdr:rowOff>
    </xdr:to>
    <xdr:sp macro="" textlink="">
      <xdr:nvSpPr>
        <xdr:cNvPr id="698" name="楕円 697"/>
        <xdr:cNvSpPr/>
      </xdr:nvSpPr>
      <xdr:spPr>
        <a:xfrm>
          <a:off x="13652500" y="1685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150491</xdr:rowOff>
    </xdr:from>
    <xdr:ext cx="534377" cy="259045"/>
    <xdr:sp macro="" textlink="">
      <xdr:nvSpPr>
        <xdr:cNvPr id="699" name="テキスト ボックス 698"/>
        <xdr:cNvSpPr txBox="1"/>
      </xdr:nvSpPr>
      <xdr:spPr>
        <a:xfrm>
          <a:off x="13436111" y="1695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87584</xdr:rowOff>
    </xdr:from>
    <xdr:to>
      <xdr:col>67</xdr:col>
      <xdr:colOff>101600</xdr:colOff>
      <xdr:row>99</xdr:row>
      <xdr:rowOff>17734</xdr:rowOff>
    </xdr:to>
    <xdr:sp macro="" textlink="">
      <xdr:nvSpPr>
        <xdr:cNvPr id="700" name="楕円 699"/>
        <xdr:cNvSpPr/>
      </xdr:nvSpPr>
      <xdr:spPr>
        <a:xfrm>
          <a:off x="12763500" y="1688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8861</xdr:rowOff>
    </xdr:from>
    <xdr:ext cx="378565" cy="259045"/>
    <xdr:sp macro="" textlink="">
      <xdr:nvSpPr>
        <xdr:cNvPr id="701" name="テキスト ボックス 700"/>
        <xdr:cNvSpPr txBox="1"/>
      </xdr:nvSpPr>
      <xdr:spPr>
        <a:xfrm>
          <a:off x="12625017" y="1698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1" name="テキスト ボックス 740"/>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2540</xdr:rowOff>
    </xdr:from>
    <xdr:to>
      <xdr:col>116</xdr:col>
      <xdr:colOff>63500</xdr:colOff>
      <xdr:row>56</xdr:row>
      <xdr:rowOff>28753</xdr:rowOff>
    </xdr:to>
    <xdr:cxnSp macro="">
      <xdr:nvCxnSpPr>
        <xdr:cNvPr id="785" name="直線コネクタ 784"/>
        <xdr:cNvCxnSpPr/>
      </xdr:nvCxnSpPr>
      <xdr:spPr>
        <a:xfrm>
          <a:off x="21323300" y="9603740"/>
          <a:ext cx="838200" cy="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140250</xdr:rowOff>
    </xdr:from>
    <xdr:ext cx="469744" cy="259045"/>
    <xdr:sp macro="" textlink="">
      <xdr:nvSpPr>
        <xdr:cNvPr id="786" name="貸付金平均値テキスト"/>
        <xdr:cNvSpPr txBox="1"/>
      </xdr:nvSpPr>
      <xdr:spPr>
        <a:xfrm>
          <a:off x="22212300" y="9912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143434</xdr:rowOff>
    </xdr:from>
    <xdr:to>
      <xdr:col>111</xdr:col>
      <xdr:colOff>177800</xdr:colOff>
      <xdr:row>56</xdr:row>
      <xdr:rowOff>2540</xdr:rowOff>
    </xdr:to>
    <xdr:cxnSp macro="">
      <xdr:nvCxnSpPr>
        <xdr:cNvPr id="788" name="直線コネクタ 787"/>
        <xdr:cNvCxnSpPr/>
      </xdr:nvCxnSpPr>
      <xdr:spPr>
        <a:xfrm>
          <a:off x="20434300" y="9573184"/>
          <a:ext cx="8890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81577</xdr:rowOff>
    </xdr:from>
    <xdr:ext cx="469744" cy="259045"/>
    <xdr:sp macro="" textlink="">
      <xdr:nvSpPr>
        <xdr:cNvPr id="790" name="テキスト ボックス 789"/>
        <xdr:cNvSpPr txBox="1"/>
      </xdr:nvSpPr>
      <xdr:spPr>
        <a:xfrm>
          <a:off x="21088428" y="100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76378</xdr:rowOff>
    </xdr:from>
    <xdr:to>
      <xdr:col>107</xdr:col>
      <xdr:colOff>50800</xdr:colOff>
      <xdr:row>55</xdr:row>
      <xdr:rowOff>143434</xdr:rowOff>
    </xdr:to>
    <xdr:cxnSp macro="">
      <xdr:nvCxnSpPr>
        <xdr:cNvPr id="791" name="直線コネクタ 790"/>
        <xdr:cNvCxnSpPr/>
      </xdr:nvCxnSpPr>
      <xdr:spPr>
        <a:xfrm>
          <a:off x="19545300" y="9506128"/>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61383</xdr:rowOff>
    </xdr:from>
    <xdr:ext cx="469744" cy="259045"/>
    <xdr:sp macro="" textlink="">
      <xdr:nvSpPr>
        <xdr:cNvPr id="793" name="テキスト ボックス 792"/>
        <xdr:cNvSpPr txBox="1"/>
      </xdr:nvSpPr>
      <xdr:spPr>
        <a:xfrm>
          <a:off x="20199428" y="1000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17780</xdr:rowOff>
    </xdr:from>
    <xdr:to>
      <xdr:col>102</xdr:col>
      <xdr:colOff>114300</xdr:colOff>
      <xdr:row>55</xdr:row>
      <xdr:rowOff>76378</xdr:rowOff>
    </xdr:to>
    <xdr:cxnSp macro="">
      <xdr:nvCxnSpPr>
        <xdr:cNvPr id="794" name="直線コネクタ 793"/>
        <xdr:cNvCxnSpPr/>
      </xdr:nvCxnSpPr>
      <xdr:spPr>
        <a:xfrm>
          <a:off x="18656300" y="9447530"/>
          <a:ext cx="8890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84472</xdr:rowOff>
    </xdr:from>
    <xdr:ext cx="469744" cy="259045"/>
    <xdr:sp macro="" textlink="">
      <xdr:nvSpPr>
        <xdr:cNvPr id="796" name="テキスト ボックス 795"/>
        <xdr:cNvSpPr txBox="1"/>
      </xdr:nvSpPr>
      <xdr:spPr>
        <a:xfrm>
          <a:off x="19310428" y="100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36466</xdr:rowOff>
    </xdr:from>
    <xdr:ext cx="469744" cy="259045"/>
    <xdr:sp macro="" textlink="">
      <xdr:nvSpPr>
        <xdr:cNvPr id="798" name="テキスト ボックス 797"/>
        <xdr:cNvSpPr txBox="1"/>
      </xdr:nvSpPr>
      <xdr:spPr>
        <a:xfrm>
          <a:off x="18421428" y="998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149403</xdr:rowOff>
    </xdr:from>
    <xdr:to>
      <xdr:col>116</xdr:col>
      <xdr:colOff>114300</xdr:colOff>
      <xdr:row>56</xdr:row>
      <xdr:rowOff>79553</xdr:rowOff>
    </xdr:to>
    <xdr:sp macro="" textlink="">
      <xdr:nvSpPr>
        <xdr:cNvPr id="804" name="楕円 803"/>
        <xdr:cNvSpPr/>
      </xdr:nvSpPr>
      <xdr:spPr>
        <a:xfrm>
          <a:off x="22110700" y="957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830</xdr:rowOff>
    </xdr:from>
    <xdr:ext cx="469744" cy="259045"/>
    <xdr:sp macro="" textlink="">
      <xdr:nvSpPr>
        <xdr:cNvPr id="805" name="貸付金該当値テキスト"/>
        <xdr:cNvSpPr txBox="1"/>
      </xdr:nvSpPr>
      <xdr:spPr>
        <a:xfrm>
          <a:off x="22212300" y="943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123190</xdr:rowOff>
    </xdr:from>
    <xdr:to>
      <xdr:col>112</xdr:col>
      <xdr:colOff>38100</xdr:colOff>
      <xdr:row>56</xdr:row>
      <xdr:rowOff>53340</xdr:rowOff>
    </xdr:to>
    <xdr:sp macro="" textlink="">
      <xdr:nvSpPr>
        <xdr:cNvPr id="806" name="楕円 805"/>
        <xdr:cNvSpPr/>
      </xdr:nvSpPr>
      <xdr:spPr>
        <a:xfrm>
          <a:off x="21272500" y="95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69867</xdr:rowOff>
    </xdr:from>
    <xdr:ext cx="469744" cy="259045"/>
    <xdr:sp macro="" textlink="">
      <xdr:nvSpPr>
        <xdr:cNvPr id="807" name="テキスト ボックス 806"/>
        <xdr:cNvSpPr txBox="1"/>
      </xdr:nvSpPr>
      <xdr:spPr>
        <a:xfrm>
          <a:off x="21088428" y="932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92634</xdr:rowOff>
    </xdr:from>
    <xdr:to>
      <xdr:col>107</xdr:col>
      <xdr:colOff>101600</xdr:colOff>
      <xdr:row>56</xdr:row>
      <xdr:rowOff>22784</xdr:rowOff>
    </xdr:to>
    <xdr:sp macro="" textlink="">
      <xdr:nvSpPr>
        <xdr:cNvPr id="808" name="楕円 807"/>
        <xdr:cNvSpPr/>
      </xdr:nvSpPr>
      <xdr:spPr>
        <a:xfrm>
          <a:off x="20383500" y="952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39311</xdr:rowOff>
    </xdr:from>
    <xdr:ext cx="469744" cy="259045"/>
    <xdr:sp macro="" textlink="">
      <xdr:nvSpPr>
        <xdr:cNvPr id="809" name="テキスト ボックス 808"/>
        <xdr:cNvSpPr txBox="1"/>
      </xdr:nvSpPr>
      <xdr:spPr>
        <a:xfrm>
          <a:off x="20199428" y="92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25578</xdr:rowOff>
    </xdr:from>
    <xdr:to>
      <xdr:col>102</xdr:col>
      <xdr:colOff>165100</xdr:colOff>
      <xdr:row>55</xdr:row>
      <xdr:rowOff>127178</xdr:rowOff>
    </xdr:to>
    <xdr:sp macro="" textlink="">
      <xdr:nvSpPr>
        <xdr:cNvPr id="810" name="楕円 809"/>
        <xdr:cNvSpPr/>
      </xdr:nvSpPr>
      <xdr:spPr>
        <a:xfrm>
          <a:off x="19494500" y="945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143705</xdr:rowOff>
    </xdr:from>
    <xdr:ext cx="469744" cy="259045"/>
    <xdr:sp macro="" textlink="">
      <xdr:nvSpPr>
        <xdr:cNvPr id="811" name="テキスト ボックス 810"/>
        <xdr:cNvSpPr txBox="1"/>
      </xdr:nvSpPr>
      <xdr:spPr>
        <a:xfrm>
          <a:off x="19310428" y="92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138430</xdr:rowOff>
    </xdr:from>
    <xdr:to>
      <xdr:col>98</xdr:col>
      <xdr:colOff>38100</xdr:colOff>
      <xdr:row>55</xdr:row>
      <xdr:rowOff>68580</xdr:rowOff>
    </xdr:to>
    <xdr:sp macro="" textlink="">
      <xdr:nvSpPr>
        <xdr:cNvPr id="812" name="楕円 811"/>
        <xdr:cNvSpPr/>
      </xdr:nvSpPr>
      <xdr:spPr>
        <a:xfrm>
          <a:off x="18605500" y="939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85107</xdr:rowOff>
    </xdr:from>
    <xdr:ext cx="469744" cy="259045"/>
    <xdr:sp macro="" textlink="">
      <xdr:nvSpPr>
        <xdr:cNvPr id="813" name="テキスト ボックス 812"/>
        <xdr:cNvSpPr txBox="1"/>
      </xdr:nvSpPr>
      <xdr:spPr>
        <a:xfrm>
          <a:off x="18421428" y="917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166305</xdr:rowOff>
    </xdr:from>
    <xdr:to>
      <xdr:col>116</xdr:col>
      <xdr:colOff>63500</xdr:colOff>
      <xdr:row>74</xdr:row>
      <xdr:rowOff>103255</xdr:rowOff>
    </xdr:to>
    <xdr:cxnSp macro="">
      <xdr:nvCxnSpPr>
        <xdr:cNvPr id="845" name="直線コネクタ 844"/>
        <xdr:cNvCxnSpPr/>
      </xdr:nvCxnSpPr>
      <xdr:spPr>
        <a:xfrm>
          <a:off x="21323300" y="12682155"/>
          <a:ext cx="838200" cy="10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60022</xdr:rowOff>
    </xdr:from>
    <xdr:ext cx="534377" cy="259045"/>
    <xdr:sp macro="" textlink="">
      <xdr:nvSpPr>
        <xdr:cNvPr id="846" name="繰出金平均値テキスト"/>
        <xdr:cNvSpPr txBox="1"/>
      </xdr:nvSpPr>
      <xdr:spPr>
        <a:xfrm>
          <a:off x="22212300" y="13090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166305</xdr:rowOff>
    </xdr:from>
    <xdr:to>
      <xdr:col>111</xdr:col>
      <xdr:colOff>177800</xdr:colOff>
      <xdr:row>74</xdr:row>
      <xdr:rowOff>43362</xdr:rowOff>
    </xdr:to>
    <xdr:cxnSp macro="">
      <xdr:nvCxnSpPr>
        <xdr:cNvPr id="848" name="直線コネクタ 847"/>
        <xdr:cNvCxnSpPr/>
      </xdr:nvCxnSpPr>
      <xdr:spPr>
        <a:xfrm flipV="1">
          <a:off x="20434300" y="12682155"/>
          <a:ext cx="889000" cy="4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10351</xdr:rowOff>
    </xdr:from>
    <xdr:ext cx="534377" cy="259045"/>
    <xdr:sp macro="" textlink="">
      <xdr:nvSpPr>
        <xdr:cNvPr id="850" name="テキスト ボックス 849"/>
        <xdr:cNvSpPr txBox="1"/>
      </xdr:nvSpPr>
      <xdr:spPr>
        <a:xfrm>
          <a:off x="21056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31028</xdr:rowOff>
    </xdr:from>
    <xdr:to>
      <xdr:col>107</xdr:col>
      <xdr:colOff>50800</xdr:colOff>
      <xdr:row>74</xdr:row>
      <xdr:rowOff>43362</xdr:rowOff>
    </xdr:to>
    <xdr:cxnSp macro="">
      <xdr:nvCxnSpPr>
        <xdr:cNvPr id="851" name="直線コネクタ 850"/>
        <xdr:cNvCxnSpPr/>
      </xdr:nvCxnSpPr>
      <xdr:spPr>
        <a:xfrm>
          <a:off x="19545300" y="12718328"/>
          <a:ext cx="889000" cy="1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168935</xdr:rowOff>
    </xdr:from>
    <xdr:ext cx="534377" cy="259045"/>
    <xdr:sp macro="" textlink="">
      <xdr:nvSpPr>
        <xdr:cNvPr id="853" name="テキスト ボックス 852"/>
        <xdr:cNvSpPr txBox="1"/>
      </xdr:nvSpPr>
      <xdr:spPr>
        <a:xfrm>
          <a:off x="20167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31028</xdr:rowOff>
    </xdr:from>
    <xdr:to>
      <xdr:col>102</xdr:col>
      <xdr:colOff>114300</xdr:colOff>
      <xdr:row>74</xdr:row>
      <xdr:rowOff>31278</xdr:rowOff>
    </xdr:to>
    <xdr:cxnSp macro="">
      <xdr:nvCxnSpPr>
        <xdr:cNvPr id="854" name="直線コネクタ 853"/>
        <xdr:cNvCxnSpPr/>
      </xdr:nvCxnSpPr>
      <xdr:spPr>
        <a:xfrm flipV="1">
          <a:off x="18656300" y="12718328"/>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7411</xdr:rowOff>
    </xdr:from>
    <xdr:ext cx="534377" cy="259045"/>
    <xdr:sp macro="" textlink="">
      <xdr:nvSpPr>
        <xdr:cNvPr id="856" name="テキスト ボックス 855"/>
        <xdr:cNvSpPr txBox="1"/>
      </xdr:nvSpPr>
      <xdr:spPr>
        <a:xfrm>
          <a:off x="19278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46426</xdr:rowOff>
    </xdr:from>
    <xdr:ext cx="534377" cy="259045"/>
    <xdr:sp macro="" textlink="">
      <xdr:nvSpPr>
        <xdr:cNvPr id="858" name="テキスト ボックス 857"/>
        <xdr:cNvSpPr txBox="1"/>
      </xdr:nvSpPr>
      <xdr:spPr>
        <a:xfrm>
          <a:off x="18389111" y="132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52455</xdr:rowOff>
    </xdr:from>
    <xdr:to>
      <xdr:col>116</xdr:col>
      <xdr:colOff>114300</xdr:colOff>
      <xdr:row>74</xdr:row>
      <xdr:rowOff>154055</xdr:rowOff>
    </xdr:to>
    <xdr:sp macro="" textlink="">
      <xdr:nvSpPr>
        <xdr:cNvPr id="864" name="楕円 863"/>
        <xdr:cNvSpPr/>
      </xdr:nvSpPr>
      <xdr:spPr>
        <a:xfrm>
          <a:off x="22110700" y="1273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75332</xdr:rowOff>
    </xdr:from>
    <xdr:ext cx="599010" cy="259045"/>
    <xdr:sp macro="" textlink="">
      <xdr:nvSpPr>
        <xdr:cNvPr id="865" name="繰出金該当値テキスト"/>
        <xdr:cNvSpPr txBox="1"/>
      </xdr:nvSpPr>
      <xdr:spPr>
        <a:xfrm>
          <a:off x="22212300" y="1259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115505</xdr:rowOff>
    </xdr:from>
    <xdr:to>
      <xdr:col>112</xdr:col>
      <xdr:colOff>38100</xdr:colOff>
      <xdr:row>74</xdr:row>
      <xdr:rowOff>45655</xdr:rowOff>
    </xdr:to>
    <xdr:sp macro="" textlink="">
      <xdr:nvSpPr>
        <xdr:cNvPr id="866" name="楕円 865"/>
        <xdr:cNvSpPr/>
      </xdr:nvSpPr>
      <xdr:spPr>
        <a:xfrm>
          <a:off x="21272500" y="126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62182</xdr:rowOff>
    </xdr:from>
    <xdr:ext cx="599010" cy="259045"/>
    <xdr:sp macro="" textlink="">
      <xdr:nvSpPr>
        <xdr:cNvPr id="867" name="テキスト ボックス 866"/>
        <xdr:cNvSpPr txBox="1"/>
      </xdr:nvSpPr>
      <xdr:spPr>
        <a:xfrm>
          <a:off x="21023795" y="12406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164012</xdr:rowOff>
    </xdr:from>
    <xdr:to>
      <xdr:col>107</xdr:col>
      <xdr:colOff>101600</xdr:colOff>
      <xdr:row>74</xdr:row>
      <xdr:rowOff>94162</xdr:rowOff>
    </xdr:to>
    <xdr:sp macro="" textlink="">
      <xdr:nvSpPr>
        <xdr:cNvPr id="868" name="楕円 867"/>
        <xdr:cNvSpPr/>
      </xdr:nvSpPr>
      <xdr:spPr>
        <a:xfrm>
          <a:off x="20383500" y="1267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110689</xdr:rowOff>
    </xdr:from>
    <xdr:ext cx="599010" cy="259045"/>
    <xdr:sp macro="" textlink="">
      <xdr:nvSpPr>
        <xdr:cNvPr id="869" name="テキスト ボックス 868"/>
        <xdr:cNvSpPr txBox="1"/>
      </xdr:nvSpPr>
      <xdr:spPr>
        <a:xfrm>
          <a:off x="20134795" y="1245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151678</xdr:rowOff>
    </xdr:from>
    <xdr:to>
      <xdr:col>102</xdr:col>
      <xdr:colOff>165100</xdr:colOff>
      <xdr:row>74</xdr:row>
      <xdr:rowOff>81828</xdr:rowOff>
    </xdr:to>
    <xdr:sp macro="" textlink="">
      <xdr:nvSpPr>
        <xdr:cNvPr id="870" name="楕円 869"/>
        <xdr:cNvSpPr/>
      </xdr:nvSpPr>
      <xdr:spPr>
        <a:xfrm>
          <a:off x="19494500" y="1266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98355</xdr:rowOff>
    </xdr:from>
    <xdr:ext cx="599010" cy="259045"/>
    <xdr:sp macro="" textlink="">
      <xdr:nvSpPr>
        <xdr:cNvPr id="871" name="テキスト ボックス 870"/>
        <xdr:cNvSpPr txBox="1"/>
      </xdr:nvSpPr>
      <xdr:spPr>
        <a:xfrm>
          <a:off x="19245795" y="1244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151928</xdr:rowOff>
    </xdr:from>
    <xdr:to>
      <xdr:col>98</xdr:col>
      <xdr:colOff>38100</xdr:colOff>
      <xdr:row>74</xdr:row>
      <xdr:rowOff>82078</xdr:rowOff>
    </xdr:to>
    <xdr:sp macro="" textlink="">
      <xdr:nvSpPr>
        <xdr:cNvPr id="872" name="楕円 871"/>
        <xdr:cNvSpPr/>
      </xdr:nvSpPr>
      <xdr:spPr>
        <a:xfrm>
          <a:off x="18605500" y="1266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98605</xdr:rowOff>
    </xdr:from>
    <xdr:ext cx="599010" cy="259045"/>
    <xdr:sp macro="" textlink="">
      <xdr:nvSpPr>
        <xdr:cNvPr id="873" name="テキスト ボックス 872"/>
        <xdr:cNvSpPr txBox="1"/>
      </xdr:nvSpPr>
      <xdr:spPr>
        <a:xfrm>
          <a:off x="18356795" y="1244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千円であり、前年度より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千円増加しています。主な構成項目である人件費は、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類似団体内平均と比べて低い水準にありますが、近年年度途中の退職及び自己都合による退職により、職員定数を下回っている事が要因と考えられます。一方で、維持補修費が類似団体や県内平均より大きく上回っているのは、除排雪の経費によるもの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か年の統合文教施設整備事業が終了したことにより、平成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年度を比べると普通建設事業費（うち新規整備）が大幅減となっています。しかし、更新整備費用は全体として増加傾向にあり、施設の適正な管理に努める必要があります。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か年の統合文教施設整備事業にかかる借入の据置期間が終了し元金の償還が始まったことにより、平成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年度まで増加する見込みです。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・積立金は、湯沢こころのふるさと基金にかかる寄附金増により、年々増えています。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新潟県湯沢町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8,165
7,918
357.29
7,375,448
6,881,196
363,179
3,981,206
3,979,690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131318</xdr:rowOff>
    </xdr:from>
    <xdr:to>
      <xdr:col>24</xdr:col>
      <xdr:colOff>63500</xdr:colOff>
      <xdr:row>36</xdr:row>
      <xdr:rowOff>147574</xdr:rowOff>
    </xdr:to>
    <xdr:cxnSp macro="">
      <xdr:nvCxnSpPr>
        <xdr:cNvPr id="61" name="直線コネクタ 60"/>
        <xdr:cNvCxnSpPr/>
      </xdr:nvCxnSpPr>
      <xdr:spPr>
        <a:xfrm flipV="1">
          <a:off x="3797300" y="6303518"/>
          <a:ext cx="8382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67962</xdr:rowOff>
    </xdr:from>
    <xdr:ext cx="469744" cy="259045"/>
    <xdr:sp macro="" textlink="">
      <xdr:nvSpPr>
        <xdr:cNvPr id="62" name="議会費平均値テキスト"/>
        <xdr:cNvSpPr txBox="1"/>
      </xdr:nvSpPr>
      <xdr:spPr>
        <a:xfrm>
          <a:off x="4686300" y="606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122047</xdr:rowOff>
    </xdr:from>
    <xdr:to>
      <xdr:col>19</xdr:col>
      <xdr:colOff>177800</xdr:colOff>
      <xdr:row>36</xdr:row>
      <xdr:rowOff>147574</xdr:rowOff>
    </xdr:to>
    <xdr:cxnSp macro="">
      <xdr:nvCxnSpPr>
        <xdr:cNvPr id="64" name="直線コネクタ 63"/>
        <xdr:cNvCxnSpPr/>
      </xdr:nvCxnSpPr>
      <xdr:spPr>
        <a:xfrm>
          <a:off x="2908300" y="6294247"/>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12209</xdr:rowOff>
    </xdr:from>
    <xdr:ext cx="469744" cy="259045"/>
    <xdr:sp macro="" textlink="">
      <xdr:nvSpPr>
        <xdr:cNvPr id="66" name="テキスト ボックス 65"/>
        <xdr:cNvSpPr txBox="1"/>
      </xdr:nvSpPr>
      <xdr:spPr>
        <a:xfrm>
          <a:off x="3562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32258</xdr:rowOff>
    </xdr:from>
    <xdr:to>
      <xdr:col>15</xdr:col>
      <xdr:colOff>50800</xdr:colOff>
      <xdr:row>36</xdr:row>
      <xdr:rowOff>122047</xdr:rowOff>
    </xdr:to>
    <xdr:cxnSp macro="">
      <xdr:nvCxnSpPr>
        <xdr:cNvPr id="67" name="直線コネクタ 66"/>
        <xdr:cNvCxnSpPr/>
      </xdr:nvCxnSpPr>
      <xdr:spPr>
        <a:xfrm>
          <a:off x="2019300" y="6204458"/>
          <a:ext cx="889000" cy="8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10939</xdr:rowOff>
    </xdr:from>
    <xdr:ext cx="469744" cy="259045"/>
    <xdr:sp macro="" textlink="">
      <xdr:nvSpPr>
        <xdr:cNvPr id="69" name="テキスト ボックス 68"/>
        <xdr:cNvSpPr txBox="1"/>
      </xdr:nvSpPr>
      <xdr:spPr>
        <a:xfrm>
          <a:off x="2673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32258</xdr:rowOff>
    </xdr:from>
    <xdr:to>
      <xdr:col>10</xdr:col>
      <xdr:colOff>114300</xdr:colOff>
      <xdr:row>36</xdr:row>
      <xdr:rowOff>90932</xdr:rowOff>
    </xdr:to>
    <xdr:cxnSp macro="">
      <xdr:nvCxnSpPr>
        <xdr:cNvPr id="70" name="直線コネクタ 69"/>
        <xdr:cNvCxnSpPr/>
      </xdr:nvCxnSpPr>
      <xdr:spPr>
        <a:xfrm flipV="1">
          <a:off x="1130300" y="6204458"/>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95521</xdr:rowOff>
    </xdr:from>
    <xdr:ext cx="469744" cy="259045"/>
    <xdr:sp macro="" textlink="">
      <xdr:nvSpPr>
        <xdr:cNvPr id="72" name="テキスト ボックス 71"/>
        <xdr:cNvSpPr txBox="1"/>
      </xdr:nvSpPr>
      <xdr:spPr>
        <a:xfrm>
          <a:off x="1784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135272</xdr:rowOff>
    </xdr:from>
    <xdr:ext cx="469744" cy="259045"/>
    <xdr:sp macro="" textlink="">
      <xdr:nvSpPr>
        <xdr:cNvPr id="74" name="テキスト ボックス 73"/>
        <xdr:cNvSpPr txBox="1"/>
      </xdr:nvSpPr>
      <xdr:spPr>
        <a:xfrm>
          <a:off x="895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80518</xdr:rowOff>
    </xdr:from>
    <xdr:to>
      <xdr:col>24</xdr:col>
      <xdr:colOff>114300</xdr:colOff>
      <xdr:row>37</xdr:row>
      <xdr:rowOff>10668</xdr:rowOff>
    </xdr:to>
    <xdr:sp macro="" textlink="">
      <xdr:nvSpPr>
        <xdr:cNvPr id="80" name="楕円 79"/>
        <xdr:cNvSpPr/>
      </xdr:nvSpPr>
      <xdr:spPr>
        <a:xfrm>
          <a:off x="4584700" y="62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58945</xdr:rowOff>
    </xdr:from>
    <xdr:ext cx="469744" cy="259045"/>
    <xdr:sp macro="" textlink="">
      <xdr:nvSpPr>
        <xdr:cNvPr id="81" name="議会費該当値テキスト"/>
        <xdr:cNvSpPr txBox="1"/>
      </xdr:nvSpPr>
      <xdr:spPr>
        <a:xfrm>
          <a:off x="4686300"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96774</xdr:rowOff>
    </xdr:from>
    <xdr:to>
      <xdr:col>20</xdr:col>
      <xdr:colOff>38100</xdr:colOff>
      <xdr:row>37</xdr:row>
      <xdr:rowOff>26924</xdr:rowOff>
    </xdr:to>
    <xdr:sp macro="" textlink="">
      <xdr:nvSpPr>
        <xdr:cNvPr id="82" name="楕円 81"/>
        <xdr:cNvSpPr/>
      </xdr:nvSpPr>
      <xdr:spPr>
        <a:xfrm>
          <a:off x="3746500" y="626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18051</xdr:rowOff>
    </xdr:from>
    <xdr:ext cx="469744" cy="259045"/>
    <xdr:sp macro="" textlink="">
      <xdr:nvSpPr>
        <xdr:cNvPr id="83" name="テキスト ボックス 82"/>
        <xdr:cNvSpPr txBox="1"/>
      </xdr:nvSpPr>
      <xdr:spPr>
        <a:xfrm>
          <a:off x="3562428"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71247</xdr:rowOff>
    </xdr:from>
    <xdr:to>
      <xdr:col>15</xdr:col>
      <xdr:colOff>101600</xdr:colOff>
      <xdr:row>37</xdr:row>
      <xdr:rowOff>1397</xdr:rowOff>
    </xdr:to>
    <xdr:sp macro="" textlink="">
      <xdr:nvSpPr>
        <xdr:cNvPr id="84" name="楕円 83"/>
        <xdr:cNvSpPr/>
      </xdr:nvSpPr>
      <xdr:spPr>
        <a:xfrm>
          <a:off x="2857500" y="624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17924</xdr:rowOff>
    </xdr:from>
    <xdr:ext cx="469744" cy="259045"/>
    <xdr:sp macro="" textlink="">
      <xdr:nvSpPr>
        <xdr:cNvPr id="85" name="テキスト ボックス 84"/>
        <xdr:cNvSpPr txBox="1"/>
      </xdr:nvSpPr>
      <xdr:spPr>
        <a:xfrm>
          <a:off x="2673428" y="601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152908</xdr:rowOff>
    </xdr:from>
    <xdr:to>
      <xdr:col>10</xdr:col>
      <xdr:colOff>165100</xdr:colOff>
      <xdr:row>36</xdr:row>
      <xdr:rowOff>83058</xdr:rowOff>
    </xdr:to>
    <xdr:sp macro="" textlink="">
      <xdr:nvSpPr>
        <xdr:cNvPr id="86" name="楕円 85"/>
        <xdr:cNvSpPr/>
      </xdr:nvSpPr>
      <xdr:spPr>
        <a:xfrm>
          <a:off x="1968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99585</xdr:rowOff>
    </xdr:from>
    <xdr:ext cx="534377" cy="259045"/>
    <xdr:sp macro="" textlink="">
      <xdr:nvSpPr>
        <xdr:cNvPr id="87" name="テキスト ボックス 86"/>
        <xdr:cNvSpPr txBox="1"/>
      </xdr:nvSpPr>
      <xdr:spPr>
        <a:xfrm>
          <a:off x="1752111" y="59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40132</xdr:rowOff>
    </xdr:from>
    <xdr:to>
      <xdr:col>6</xdr:col>
      <xdr:colOff>38100</xdr:colOff>
      <xdr:row>36</xdr:row>
      <xdr:rowOff>141732</xdr:rowOff>
    </xdr:to>
    <xdr:sp macro="" textlink="">
      <xdr:nvSpPr>
        <xdr:cNvPr id="88" name="楕円 87"/>
        <xdr:cNvSpPr/>
      </xdr:nvSpPr>
      <xdr:spPr>
        <a:xfrm>
          <a:off x="1079500" y="62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132859</xdr:rowOff>
    </xdr:from>
    <xdr:ext cx="469744" cy="259045"/>
    <xdr:sp macro="" textlink="">
      <xdr:nvSpPr>
        <xdr:cNvPr id="89" name="テキスト ボックス 88"/>
        <xdr:cNvSpPr txBox="1"/>
      </xdr:nvSpPr>
      <xdr:spPr>
        <a:xfrm>
          <a:off x="895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112364</xdr:rowOff>
    </xdr:from>
    <xdr:to>
      <xdr:col>24</xdr:col>
      <xdr:colOff>63500</xdr:colOff>
      <xdr:row>57</xdr:row>
      <xdr:rowOff>162162</xdr:rowOff>
    </xdr:to>
    <xdr:cxnSp macro="">
      <xdr:nvCxnSpPr>
        <xdr:cNvPr id="118" name="直線コネクタ 117"/>
        <xdr:cNvCxnSpPr/>
      </xdr:nvCxnSpPr>
      <xdr:spPr>
        <a:xfrm flipV="1">
          <a:off x="3797300" y="9885014"/>
          <a:ext cx="838200" cy="4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106205</xdr:rowOff>
    </xdr:from>
    <xdr:ext cx="599010" cy="259045"/>
    <xdr:sp macro="" textlink="">
      <xdr:nvSpPr>
        <xdr:cNvPr id="119" name="総務費平均値テキスト"/>
        <xdr:cNvSpPr txBox="1"/>
      </xdr:nvSpPr>
      <xdr:spPr>
        <a:xfrm>
          <a:off x="4686300" y="9878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162162</xdr:rowOff>
    </xdr:from>
    <xdr:to>
      <xdr:col>19</xdr:col>
      <xdr:colOff>177800</xdr:colOff>
      <xdr:row>58</xdr:row>
      <xdr:rowOff>34531</xdr:rowOff>
    </xdr:to>
    <xdr:cxnSp macro="">
      <xdr:nvCxnSpPr>
        <xdr:cNvPr id="121" name="直線コネクタ 120"/>
        <xdr:cNvCxnSpPr/>
      </xdr:nvCxnSpPr>
      <xdr:spPr>
        <a:xfrm flipV="1">
          <a:off x="2908300" y="9934812"/>
          <a:ext cx="889000" cy="4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35248</xdr:rowOff>
    </xdr:from>
    <xdr:ext cx="599010" cy="259045"/>
    <xdr:sp macro="" textlink="">
      <xdr:nvSpPr>
        <xdr:cNvPr id="123" name="テキスト ボックス 122"/>
        <xdr:cNvSpPr txBox="1"/>
      </xdr:nvSpPr>
      <xdr:spPr>
        <a:xfrm>
          <a:off x="3497795" y="997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34531</xdr:rowOff>
    </xdr:from>
    <xdr:to>
      <xdr:col>15</xdr:col>
      <xdr:colOff>50800</xdr:colOff>
      <xdr:row>58</xdr:row>
      <xdr:rowOff>65634</xdr:rowOff>
    </xdr:to>
    <xdr:cxnSp macro="">
      <xdr:nvCxnSpPr>
        <xdr:cNvPr id="124" name="直線コネクタ 123"/>
        <xdr:cNvCxnSpPr/>
      </xdr:nvCxnSpPr>
      <xdr:spPr>
        <a:xfrm flipV="1">
          <a:off x="2019300" y="9978631"/>
          <a:ext cx="889000" cy="3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66103</xdr:rowOff>
    </xdr:from>
    <xdr:ext cx="599010" cy="259045"/>
    <xdr:sp macro="" textlink="">
      <xdr:nvSpPr>
        <xdr:cNvPr id="126" name="テキスト ボックス 125"/>
        <xdr:cNvSpPr txBox="1"/>
      </xdr:nvSpPr>
      <xdr:spPr>
        <a:xfrm>
          <a:off x="2608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65634</xdr:rowOff>
    </xdr:from>
    <xdr:to>
      <xdr:col>10</xdr:col>
      <xdr:colOff>114300</xdr:colOff>
      <xdr:row>58</xdr:row>
      <xdr:rowOff>83226</xdr:rowOff>
    </xdr:to>
    <xdr:cxnSp macro="">
      <xdr:nvCxnSpPr>
        <xdr:cNvPr id="127" name="直線コネクタ 126"/>
        <xdr:cNvCxnSpPr/>
      </xdr:nvCxnSpPr>
      <xdr:spPr>
        <a:xfrm flipV="1">
          <a:off x="1130300" y="10009734"/>
          <a:ext cx="889000" cy="1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100385</xdr:rowOff>
    </xdr:from>
    <xdr:ext cx="599010" cy="259045"/>
    <xdr:sp macro="" textlink="">
      <xdr:nvSpPr>
        <xdr:cNvPr id="129" name="テキスト ボックス 128"/>
        <xdr:cNvSpPr txBox="1"/>
      </xdr:nvSpPr>
      <xdr:spPr>
        <a:xfrm>
          <a:off x="1719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61564</xdr:rowOff>
    </xdr:from>
    <xdr:to>
      <xdr:col>24</xdr:col>
      <xdr:colOff>114300</xdr:colOff>
      <xdr:row>57</xdr:row>
      <xdr:rowOff>163164</xdr:rowOff>
    </xdr:to>
    <xdr:sp macro="" textlink="">
      <xdr:nvSpPr>
        <xdr:cNvPr id="137" name="楕円 136"/>
        <xdr:cNvSpPr/>
      </xdr:nvSpPr>
      <xdr:spPr>
        <a:xfrm>
          <a:off x="4584700" y="983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84441</xdr:rowOff>
    </xdr:from>
    <xdr:ext cx="599010" cy="259045"/>
    <xdr:sp macro="" textlink="">
      <xdr:nvSpPr>
        <xdr:cNvPr id="138" name="総務費該当値テキスト"/>
        <xdr:cNvSpPr txBox="1"/>
      </xdr:nvSpPr>
      <xdr:spPr>
        <a:xfrm>
          <a:off x="4686300" y="968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111362</xdr:rowOff>
    </xdr:from>
    <xdr:to>
      <xdr:col>20</xdr:col>
      <xdr:colOff>38100</xdr:colOff>
      <xdr:row>58</xdr:row>
      <xdr:rowOff>41512</xdr:rowOff>
    </xdr:to>
    <xdr:sp macro="" textlink="">
      <xdr:nvSpPr>
        <xdr:cNvPr id="139" name="楕円 138"/>
        <xdr:cNvSpPr/>
      </xdr:nvSpPr>
      <xdr:spPr>
        <a:xfrm>
          <a:off x="3746500" y="988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58039</xdr:rowOff>
    </xdr:from>
    <xdr:ext cx="599010" cy="259045"/>
    <xdr:sp macro="" textlink="">
      <xdr:nvSpPr>
        <xdr:cNvPr id="140" name="テキスト ボックス 139"/>
        <xdr:cNvSpPr txBox="1"/>
      </xdr:nvSpPr>
      <xdr:spPr>
        <a:xfrm>
          <a:off x="3497795" y="965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155181</xdr:rowOff>
    </xdr:from>
    <xdr:to>
      <xdr:col>15</xdr:col>
      <xdr:colOff>101600</xdr:colOff>
      <xdr:row>58</xdr:row>
      <xdr:rowOff>85331</xdr:rowOff>
    </xdr:to>
    <xdr:sp macro="" textlink="">
      <xdr:nvSpPr>
        <xdr:cNvPr id="141" name="楕円 140"/>
        <xdr:cNvSpPr/>
      </xdr:nvSpPr>
      <xdr:spPr>
        <a:xfrm>
          <a:off x="2857500" y="99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76458</xdr:rowOff>
    </xdr:from>
    <xdr:ext cx="599010" cy="259045"/>
    <xdr:sp macro="" textlink="">
      <xdr:nvSpPr>
        <xdr:cNvPr id="142" name="テキスト ボックス 141"/>
        <xdr:cNvSpPr txBox="1"/>
      </xdr:nvSpPr>
      <xdr:spPr>
        <a:xfrm>
          <a:off x="2608795" y="1002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14834</xdr:rowOff>
    </xdr:from>
    <xdr:to>
      <xdr:col>10</xdr:col>
      <xdr:colOff>165100</xdr:colOff>
      <xdr:row>58</xdr:row>
      <xdr:rowOff>116434</xdr:rowOff>
    </xdr:to>
    <xdr:sp macro="" textlink="">
      <xdr:nvSpPr>
        <xdr:cNvPr id="143" name="楕円 142"/>
        <xdr:cNvSpPr/>
      </xdr:nvSpPr>
      <xdr:spPr>
        <a:xfrm>
          <a:off x="1968500" y="99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107561</xdr:rowOff>
    </xdr:from>
    <xdr:ext cx="599010" cy="259045"/>
    <xdr:sp macro="" textlink="">
      <xdr:nvSpPr>
        <xdr:cNvPr id="144" name="テキスト ボックス 143"/>
        <xdr:cNvSpPr txBox="1"/>
      </xdr:nvSpPr>
      <xdr:spPr>
        <a:xfrm>
          <a:off x="1719795" y="1005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32426</xdr:rowOff>
    </xdr:from>
    <xdr:to>
      <xdr:col>6</xdr:col>
      <xdr:colOff>38100</xdr:colOff>
      <xdr:row>58</xdr:row>
      <xdr:rowOff>134026</xdr:rowOff>
    </xdr:to>
    <xdr:sp macro="" textlink="">
      <xdr:nvSpPr>
        <xdr:cNvPr id="145" name="楕円 144"/>
        <xdr:cNvSpPr/>
      </xdr:nvSpPr>
      <xdr:spPr>
        <a:xfrm>
          <a:off x="1079500" y="997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125153</xdr:rowOff>
    </xdr:from>
    <xdr:ext cx="599010" cy="259045"/>
    <xdr:sp macro="" textlink="">
      <xdr:nvSpPr>
        <xdr:cNvPr id="146" name="テキスト ボックス 145"/>
        <xdr:cNvSpPr txBox="1"/>
      </xdr:nvSpPr>
      <xdr:spPr>
        <a:xfrm>
          <a:off x="830795" y="1006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162713</xdr:rowOff>
    </xdr:from>
    <xdr:to>
      <xdr:col>24</xdr:col>
      <xdr:colOff>63500</xdr:colOff>
      <xdr:row>77</xdr:row>
      <xdr:rowOff>24704</xdr:rowOff>
    </xdr:to>
    <xdr:cxnSp macro="">
      <xdr:nvCxnSpPr>
        <xdr:cNvPr id="178" name="直線コネクタ 177"/>
        <xdr:cNvCxnSpPr/>
      </xdr:nvCxnSpPr>
      <xdr:spPr>
        <a:xfrm>
          <a:off x="3797300" y="13192913"/>
          <a:ext cx="838200" cy="3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98866</xdr:rowOff>
    </xdr:from>
    <xdr:ext cx="599010" cy="259045"/>
    <xdr:sp macro="" textlink="">
      <xdr:nvSpPr>
        <xdr:cNvPr id="179" name="民生費平均値テキスト"/>
        <xdr:cNvSpPr txBox="1"/>
      </xdr:nvSpPr>
      <xdr:spPr>
        <a:xfrm>
          <a:off x="4686300" y="12614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154102</xdr:rowOff>
    </xdr:from>
    <xdr:to>
      <xdr:col>19</xdr:col>
      <xdr:colOff>177800</xdr:colOff>
      <xdr:row>76</xdr:row>
      <xdr:rowOff>162713</xdr:rowOff>
    </xdr:to>
    <xdr:cxnSp macro="">
      <xdr:nvCxnSpPr>
        <xdr:cNvPr id="181" name="直線コネクタ 180"/>
        <xdr:cNvCxnSpPr/>
      </xdr:nvCxnSpPr>
      <xdr:spPr>
        <a:xfrm>
          <a:off x="2908300" y="13184302"/>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40421</xdr:rowOff>
    </xdr:from>
    <xdr:ext cx="599010" cy="259045"/>
    <xdr:sp macro="" textlink="">
      <xdr:nvSpPr>
        <xdr:cNvPr id="183" name="テキスト ボックス 182"/>
        <xdr:cNvSpPr txBox="1"/>
      </xdr:nvSpPr>
      <xdr:spPr>
        <a:xfrm>
          <a:off x="3497795" y="1255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26881</xdr:rowOff>
    </xdr:from>
    <xdr:to>
      <xdr:col>15</xdr:col>
      <xdr:colOff>50800</xdr:colOff>
      <xdr:row>76</xdr:row>
      <xdr:rowOff>154102</xdr:rowOff>
    </xdr:to>
    <xdr:cxnSp macro="">
      <xdr:nvCxnSpPr>
        <xdr:cNvPr id="184" name="直線コネクタ 183"/>
        <xdr:cNvCxnSpPr/>
      </xdr:nvCxnSpPr>
      <xdr:spPr>
        <a:xfrm>
          <a:off x="2019300" y="12371281"/>
          <a:ext cx="889000" cy="81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57305</xdr:rowOff>
    </xdr:from>
    <xdr:ext cx="599010" cy="259045"/>
    <xdr:sp macro="" textlink="">
      <xdr:nvSpPr>
        <xdr:cNvPr id="186" name="テキスト ボックス 185"/>
        <xdr:cNvSpPr txBox="1"/>
      </xdr:nvSpPr>
      <xdr:spPr>
        <a:xfrm>
          <a:off x="2608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26881</xdr:rowOff>
    </xdr:from>
    <xdr:to>
      <xdr:col>10</xdr:col>
      <xdr:colOff>114300</xdr:colOff>
      <xdr:row>76</xdr:row>
      <xdr:rowOff>60801</xdr:rowOff>
    </xdr:to>
    <xdr:cxnSp macro="">
      <xdr:nvCxnSpPr>
        <xdr:cNvPr id="187" name="直線コネクタ 186"/>
        <xdr:cNvCxnSpPr/>
      </xdr:nvCxnSpPr>
      <xdr:spPr>
        <a:xfrm flipV="1">
          <a:off x="1130300" y="12371281"/>
          <a:ext cx="889000" cy="71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133196</xdr:rowOff>
    </xdr:from>
    <xdr:ext cx="599010" cy="259045"/>
    <xdr:sp macro="" textlink="">
      <xdr:nvSpPr>
        <xdr:cNvPr id="189" name="テキスト ボックス 188"/>
        <xdr:cNvSpPr txBox="1"/>
      </xdr:nvSpPr>
      <xdr:spPr>
        <a:xfrm>
          <a:off x="1719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2310</xdr:rowOff>
    </xdr:from>
    <xdr:ext cx="599010" cy="259045"/>
    <xdr:sp macro="" textlink="">
      <xdr:nvSpPr>
        <xdr:cNvPr id="191" name="テキスト ボックス 190"/>
        <xdr:cNvSpPr txBox="1"/>
      </xdr:nvSpPr>
      <xdr:spPr>
        <a:xfrm>
          <a:off x="830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145354</xdr:rowOff>
    </xdr:from>
    <xdr:to>
      <xdr:col>24</xdr:col>
      <xdr:colOff>114300</xdr:colOff>
      <xdr:row>77</xdr:row>
      <xdr:rowOff>75504</xdr:rowOff>
    </xdr:to>
    <xdr:sp macro="" textlink="">
      <xdr:nvSpPr>
        <xdr:cNvPr id="197" name="楕円 196"/>
        <xdr:cNvSpPr/>
      </xdr:nvSpPr>
      <xdr:spPr>
        <a:xfrm>
          <a:off x="4584700" y="1317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123781</xdr:rowOff>
    </xdr:from>
    <xdr:ext cx="599010" cy="259045"/>
    <xdr:sp macro="" textlink="">
      <xdr:nvSpPr>
        <xdr:cNvPr id="198" name="民生費該当値テキスト"/>
        <xdr:cNvSpPr txBox="1"/>
      </xdr:nvSpPr>
      <xdr:spPr>
        <a:xfrm>
          <a:off x="4686300" y="1315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111913</xdr:rowOff>
    </xdr:from>
    <xdr:to>
      <xdr:col>20</xdr:col>
      <xdr:colOff>38100</xdr:colOff>
      <xdr:row>77</xdr:row>
      <xdr:rowOff>42063</xdr:rowOff>
    </xdr:to>
    <xdr:sp macro="" textlink="">
      <xdr:nvSpPr>
        <xdr:cNvPr id="199" name="楕円 198"/>
        <xdr:cNvSpPr/>
      </xdr:nvSpPr>
      <xdr:spPr>
        <a:xfrm>
          <a:off x="3746500" y="131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33190</xdr:rowOff>
    </xdr:from>
    <xdr:ext cx="599010" cy="259045"/>
    <xdr:sp macro="" textlink="">
      <xdr:nvSpPr>
        <xdr:cNvPr id="200" name="テキスト ボックス 199"/>
        <xdr:cNvSpPr txBox="1"/>
      </xdr:nvSpPr>
      <xdr:spPr>
        <a:xfrm>
          <a:off x="3497795" y="1323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103302</xdr:rowOff>
    </xdr:from>
    <xdr:to>
      <xdr:col>15</xdr:col>
      <xdr:colOff>101600</xdr:colOff>
      <xdr:row>77</xdr:row>
      <xdr:rowOff>33452</xdr:rowOff>
    </xdr:to>
    <xdr:sp macro="" textlink="">
      <xdr:nvSpPr>
        <xdr:cNvPr id="201" name="楕円 200"/>
        <xdr:cNvSpPr/>
      </xdr:nvSpPr>
      <xdr:spPr>
        <a:xfrm>
          <a:off x="2857500" y="1313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24579</xdr:rowOff>
    </xdr:from>
    <xdr:ext cx="599010" cy="259045"/>
    <xdr:sp macro="" textlink="">
      <xdr:nvSpPr>
        <xdr:cNvPr id="202" name="テキスト ボックス 201"/>
        <xdr:cNvSpPr txBox="1"/>
      </xdr:nvSpPr>
      <xdr:spPr>
        <a:xfrm>
          <a:off x="2608795" y="1322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147531</xdr:rowOff>
    </xdr:from>
    <xdr:to>
      <xdr:col>10</xdr:col>
      <xdr:colOff>165100</xdr:colOff>
      <xdr:row>72</xdr:row>
      <xdr:rowOff>77681</xdr:rowOff>
    </xdr:to>
    <xdr:sp macro="" textlink="">
      <xdr:nvSpPr>
        <xdr:cNvPr id="203" name="楕円 202"/>
        <xdr:cNvSpPr/>
      </xdr:nvSpPr>
      <xdr:spPr>
        <a:xfrm>
          <a:off x="1968500" y="1232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94208</xdr:rowOff>
    </xdr:from>
    <xdr:ext cx="599010" cy="259045"/>
    <xdr:sp macro="" textlink="">
      <xdr:nvSpPr>
        <xdr:cNvPr id="204" name="テキスト ボックス 203"/>
        <xdr:cNvSpPr txBox="1"/>
      </xdr:nvSpPr>
      <xdr:spPr>
        <a:xfrm>
          <a:off x="1719795" y="1209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10001</xdr:rowOff>
    </xdr:from>
    <xdr:to>
      <xdr:col>6</xdr:col>
      <xdr:colOff>38100</xdr:colOff>
      <xdr:row>76</xdr:row>
      <xdr:rowOff>111601</xdr:rowOff>
    </xdr:to>
    <xdr:sp macro="" textlink="">
      <xdr:nvSpPr>
        <xdr:cNvPr id="205" name="楕円 204"/>
        <xdr:cNvSpPr/>
      </xdr:nvSpPr>
      <xdr:spPr>
        <a:xfrm>
          <a:off x="1079500" y="130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102728</xdr:rowOff>
    </xdr:from>
    <xdr:ext cx="599010" cy="259045"/>
    <xdr:sp macro="" textlink="">
      <xdr:nvSpPr>
        <xdr:cNvPr id="206" name="テキスト ボックス 205"/>
        <xdr:cNvSpPr txBox="1"/>
      </xdr:nvSpPr>
      <xdr:spPr>
        <a:xfrm>
          <a:off x="830795" y="1313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29314</xdr:rowOff>
    </xdr:from>
    <xdr:to>
      <xdr:col>24</xdr:col>
      <xdr:colOff>63500</xdr:colOff>
      <xdr:row>98</xdr:row>
      <xdr:rowOff>50718</xdr:rowOff>
    </xdr:to>
    <xdr:cxnSp macro="">
      <xdr:nvCxnSpPr>
        <xdr:cNvPr id="235" name="直線コネクタ 234"/>
        <xdr:cNvCxnSpPr/>
      </xdr:nvCxnSpPr>
      <xdr:spPr>
        <a:xfrm>
          <a:off x="3797300" y="16831414"/>
          <a:ext cx="838200" cy="2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167231</xdr:rowOff>
    </xdr:from>
    <xdr:ext cx="534377" cy="259045"/>
    <xdr:sp macro="" textlink="">
      <xdr:nvSpPr>
        <xdr:cNvPr id="236" name="衛生費平均値テキスト"/>
        <xdr:cNvSpPr txBox="1"/>
      </xdr:nvSpPr>
      <xdr:spPr>
        <a:xfrm>
          <a:off x="4686300" y="1679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29314</xdr:rowOff>
    </xdr:from>
    <xdr:to>
      <xdr:col>19</xdr:col>
      <xdr:colOff>177800</xdr:colOff>
      <xdr:row>98</xdr:row>
      <xdr:rowOff>58218</xdr:rowOff>
    </xdr:to>
    <xdr:cxnSp macro="">
      <xdr:nvCxnSpPr>
        <xdr:cNvPr id="238" name="直線コネクタ 237"/>
        <xdr:cNvCxnSpPr/>
      </xdr:nvCxnSpPr>
      <xdr:spPr>
        <a:xfrm flipV="1">
          <a:off x="2908300" y="16831414"/>
          <a:ext cx="889000" cy="2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112223</xdr:rowOff>
    </xdr:from>
    <xdr:ext cx="534377" cy="259045"/>
    <xdr:sp macro="" textlink="">
      <xdr:nvSpPr>
        <xdr:cNvPr id="240" name="テキスト ボックス 239"/>
        <xdr:cNvSpPr txBox="1"/>
      </xdr:nvSpPr>
      <xdr:spPr>
        <a:xfrm>
          <a:off x="3530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58218</xdr:rowOff>
    </xdr:from>
    <xdr:to>
      <xdr:col>15</xdr:col>
      <xdr:colOff>50800</xdr:colOff>
      <xdr:row>98</xdr:row>
      <xdr:rowOff>81575</xdr:rowOff>
    </xdr:to>
    <xdr:cxnSp macro="">
      <xdr:nvCxnSpPr>
        <xdr:cNvPr id="241" name="直線コネクタ 240"/>
        <xdr:cNvCxnSpPr/>
      </xdr:nvCxnSpPr>
      <xdr:spPr>
        <a:xfrm flipV="1">
          <a:off x="2019300" y="16860318"/>
          <a:ext cx="889000" cy="2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109267</xdr:rowOff>
    </xdr:from>
    <xdr:ext cx="534377" cy="259045"/>
    <xdr:sp macro="" textlink="">
      <xdr:nvSpPr>
        <xdr:cNvPr id="243" name="テキスト ボックス 242"/>
        <xdr:cNvSpPr txBox="1"/>
      </xdr:nvSpPr>
      <xdr:spPr>
        <a:xfrm>
          <a:off x="2641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51682</xdr:rowOff>
    </xdr:from>
    <xdr:to>
      <xdr:col>10</xdr:col>
      <xdr:colOff>114300</xdr:colOff>
      <xdr:row>98</xdr:row>
      <xdr:rowOff>81575</xdr:rowOff>
    </xdr:to>
    <xdr:cxnSp macro="">
      <xdr:nvCxnSpPr>
        <xdr:cNvPr id="244" name="直線コネクタ 243"/>
        <xdr:cNvCxnSpPr/>
      </xdr:nvCxnSpPr>
      <xdr:spPr>
        <a:xfrm>
          <a:off x="1130300" y="16853782"/>
          <a:ext cx="889000" cy="2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122124</xdr:rowOff>
    </xdr:from>
    <xdr:ext cx="534377" cy="259045"/>
    <xdr:sp macro="" textlink="">
      <xdr:nvSpPr>
        <xdr:cNvPr id="248" name="テキスト ボックス 247"/>
        <xdr:cNvSpPr txBox="1"/>
      </xdr:nvSpPr>
      <xdr:spPr>
        <a:xfrm>
          <a:off x="863111" y="1692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171368</xdr:rowOff>
    </xdr:from>
    <xdr:to>
      <xdr:col>24</xdr:col>
      <xdr:colOff>114300</xdr:colOff>
      <xdr:row>98</xdr:row>
      <xdr:rowOff>101518</xdr:rowOff>
    </xdr:to>
    <xdr:sp macro="" textlink="">
      <xdr:nvSpPr>
        <xdr:cNvPr id="254" name="楕円 253"/>
        <xdr:cNvSpPr/>
      </xdr:nvSpPr>
      <xdr:spPr>
        <a:xfrm>
          <a:off x="4584700" y="1680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130745</xdr:rowOff>
    </xdr:from>
    <xdr:ext cx="534377" cy="259045"/>
    <xdr:sp macro="" textlink="">
      <xdr:nvSpPr>
        <xdr:cNvPr id="255" name="衛生費該当値テキスト"/>
        <xdr:cNvSpPr txBox="1"/>
      </xdr:nvSpPr>
      <xdr:spPr>
        <a:xfrm>
          <a:off x="4686300" y="1658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149964</xdr:rowOff>
    </xdr:from>
    <xdr:to>
      <xdr:col>20</xdr:col>
      <xdr:colOff>38100</xdr:colOff>
      <xdr:row>98</xdr:row>
      <xdr:rowOff>80114</xdr:rowOff>
    </xdr:to>
    <xdr:sp macro="" textlink="">
      <xdr:nvSpPr>
        <xdr:cNvPr id="256" name="楕円 255"/>
        <xdr:cNvSpPr/>
      </xdr:nvSpPr>
      <xdr:spPr>
        <a:xfrm>
          <a:off x="3746500" y="1678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96641</xdr:rowOff>
    </xdr:from>
    <xdr:ext cx="534377" cy="259045"/>
    <xdr:sp macro="" textlink="">
      <xdr:nvSpPr>
        <xdr:cNvPr id="257" name="テキスト ボックス 256"/>
        <xdr:cNvSpPr txBox="1"/>
      </xdr:nvSpPr>
      <xdr:spPr>
        <a:xfrm>
          <a:off x="3530111" y="1655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7418</xdr:rowOff>
    </xdr:from>
    <xdr:to>
      <xdr:col>15</xdr:col>
      <xdr:colOff>101600</xdr:colOff>
      <xdr:row>98</xdr:row>
      <xdr:rowOff>109018</xdr:rowOff>
    </xdr:to>
    <xdr:sp macro="" textlink="">
      <xdr:nvSpPr>
        <xdr:cNvPr id="258" name="楕円 257"/>
        <xdr:cNvSpPr/>
      </xdr:nvSpPr>
      <xdr:spPr>
        <a:xfrm>
          <a:off x="2857500" y="1680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125545</xdr:rowOff>
    </xdr:from>
    <xdr:ext cx="534377" cy="259045"/>
    <xdr:sp macro="" textlink="">
      <xdr:nvSpPr>
        <xdr:cNvPr id="259" name="テキスト ボックス 258"/>
        <xdr:cNvSpPr txBox="1"/>
      </xdr:nvSpPr>
      <xdr:spPr>
        <a:xfrm>
          <a:off x="2641111" y="165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30775</xdr:rowOff>
    </xdr:from>
    <xdr:to>
      <xdr:col>10</xdr:col>
      <xdr:colOff>165100</xdr:colOff>
      <xdr:row>98</xdr:row>
      <xdr:rowOff>132375</xdr:rowOff>
    </xdr:to>
    <xdr:sp macro="" textlink="">
      <xdr:nvSpPr>
        <xdr:cNvPr id="260" name="楕円 259"/>
        <xdr:cNvSpPr/>
      </xdr:nvSpPr>
      <xdr:spPr>
        <a:xfrm>
          <a:off x="1968500" y="1683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123502</xdr:rowOff>
    </xdr:from>
    <xdr:ext cx="534377" cy="259045"/>
    <xdr:sp macro="" textlink="">
      <xdr:nvSpPr>
        <xdr:cNvPr id="261" name="テキスト ボックス 260"/>
        <xdr:cNvSpPr txBox="1"/>
      </xdr:nvSpPr>
      <xdr:spPr>
        <a:xfrm>
          <a:off x="1752111" y="1692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882</xdr:rowOff>
    </xdr:from>
    <xdr:to>
      <xdr:col>6</xdr:col>
      <xdr:colOff>38100</xdr:colOff>
      <xdr:row>98</xdr:row>
      <xdr:rowOff>102482</xdr:rowOff>
    </xdr:to>
    <xdr:sp macro="" textlink="">
      <xdr:nvSpPr>
        <xdr:cNvPr id="262" name="楕円 261"/>
        <xdr:cNvSpPr/>
      </xdr:nvSpPr>
      <xdr:spPr>
        <a:xfrm>
          <a:off x="1079500" y="1680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119009</xdr:rowOff>
    </xdr:from>
    <xdr:ext cx="534377" cy="259045"/>
    <xdr:sp macro="" textlink="">
      <xdr:nvSpPr>
        <xdr:cNvPr id="263" name="テキスト ボックス 262"/>
        <xdr:cNvSpPr txBox="1"/>
      </xdr:nvSpPr>
      <xdr:spPr>
        <a:xfrm>
          <a:off x="863111" y="1657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55346</xdr:rowOff>
    </xdr:from>
    <xdr:to>
      <xdr:col>55</xdr:col>
      <xdr:colOff>0</xdr:colOff>
      <xdr:row>38</xdr:row>
      <xdr:rowOff>92761</xdr:rowOff>
    </xdr:to>
    <xdr:cxnSp macro="">
      <xdr:nvCxnSpPr>
        <xdr:cNvPr id="292" name="直線コネクタ 291"/>
        <xdr:cNvCxnSpPr/>
      </xdr:nvCxnSpPr>
      <xdr:spPr>
        <a:xfrm>
          <a:off x="9639300" y="6570446"/>
          <a:ext cx="838200" cy="3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50182</xdr:rowOff>
    </xdr:from>
    <xdr:ext cx="469744" cy="259045"/>
    <xdr:sp macro="" textlink="">
      <xdr:nvSpPr>
        <xdr:cNvPr id="293" name="労働費平均値テキスト"/>
        <xdr:cNvSpPr txBox="1"/>
      </xdr:nvSpPr>
      <xdr:spPr>
        <a:xfrm>
          <a:off x="10528300" y="6565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50927</xdr:rowOff>
    </xdr:from>
    <xdr:to>
      <xdr:col>50</xdr:col>
      <xdr:colOff>114300</xdr:colOff>
      <xdr:row>38</xdr:row>
      <xdr:rowOff>55346</xdr:rowOff>
    </xdr:to>
    <xdr:cxnSp macro="">
      <xdr:nvCxnSpPr>
        <xdr:cNvPr id="295" name="直線コネクタ 294"/>
        <xdr:cNvCxnSpPr/>
      </xdr:nvCxnSpPr>
      <xdr:spPr>
        <a:xfrm>
          <a:off x="8750300" y="6566027"/>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166464</xdr:rowOff>
    </xdr:from>
    <xdr:ext cx="469744" cy="259045"/>
    <xdr:sp macro="" textlink="">
      <xdr:nvSpPr>
        <xdr:cNvPr id="297" name="テキスト ボックス 296"/>
        <xdr:cNvSpPr txBox="1"/>
      </xdr:nvSpPr>
      <xdr:spPr>
        <a:xfrm>
          <a:off x="9404428" y="66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50927</xdr:rowOff>
    </xdr:from>
    <xdr:to>
      <xdr:col>45</xdr:col>
      <xdr:colOff>177800</xdr:colOff>
      <xdr:row>38</xdr:row>
      <xdr:rowOff>83921</xdr:rowOff>
    </xdr:to>
    <xdr:cxnSp macro="">
      <xdr:nvCxnSpPr>
        <xdr:cNvPr id="298" name="直線コネクタ 297"/>
        <xdr:cNvCxnSpPr/>
      </xdr:nvCxnSpPr>
      <xdr:spPr>
        <a:xfrm flipV="1">
          <a:off x="7861300" y="6566027"/>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159681</xdr:rowOff>
    </xdr:from>
    <xdr:ext cx="469744" cy="259045"/>
    <xdr:sp macro="" textlink="">
      <xdr:nvSpPr>
        <xdr:cNvPr id="300" name="テキスト ボックス 299"/>
        <xdr:cNvSpPr txBox="1"/>
      </xdr:nvSpPr>
      <xdr:spPr>
        <a:xfrm>
          <a:off x="8515428"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99771</xdr:rowOff>
    </xdr:from>
    <xdr:to>
      <xdr:col>41</xdr:col>
      <xdr:colOff>50800</xdr:colOff>
      <xdr:row>38</xdr:row>
      <xdr:rowOff>83921</xdr:rowOff>
    </xdr:to>
    <xdr:cxnSp macro="">
      <xdr:nvCxnSpPr>
        <xdr:cNvPr id="301" name="直線コネクタ 300"/>
        <xdr:cNvCxnSpPr/>
      </xdr:nvCxnSpPr>
      <xdr:spPr>
        <a:xfrm>
          <a:off x="6972300" y="6443421"/>
          <a:ext cx="889000" cy="1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148099</xdr:rowOff>
    </xdr:from>
    <xdr:ext cx="469744" cy="259045"/>
    <xdr:sp macro="" textlink="">
      <xdr:nvSpPr>
        <xdr:cNvPr id="303" name="テキスト ボックス 302"/>
        <xdr:cNvSpPr txBox="1"/>
      </xdr:nvSpPr>
      <xdr:spPr>
        <a:xfrm>
          <a:off x="7626428"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62984</xdr:rowOff>
    </xdr:from>
    <xdr:ext cx="469744" cy="259045"/>
    <xdr:sp macro="" textlink="">
      <xdr:nvSpPr>
        <xdr:cNvPr id="305" name="テキスト ボックス 304"/>
        <xdr:cNvSpPr txBox="1"/>
      </xdr:nvSpPr>
      <xdr:spPr>
        <a:xfrm>
          <a:off x="6737428" y="65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41961</xdr:rowOff>
    </xdr:from>
    <xdr:to>
      <xdr:col>55</xdr:col>
      <xdr:colOff>50800</xdr:colOff>
      <xdr:row>38</xdr:row>
      <xdr:rowOff>143561</xdr:rowOff>
    </xdr:to>
    <xdr:sp macro="" textlink="">
      <xdr:nvSpPr>
        <xdr:cNvPr id="311" name="楕円 310"/>
        <xdr:cNvSpPr/>
      </xdr:nvSpPr>
      <xdr:spPr>
        <a:xfrm>
          <a:off x="10426700" y="655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1338</xdr:rowOff>
    </xdr:from>
    <xdr:ext cx="469744" cy="259045"/>
    <xdr:sp macro="" textlink="">
      <xdr:nvSpPr>
        <xdr:cNvPr id="312" name="労働費該当値テキスト"/>
        <xdr:cNvSpPr txBox="1"/>
      </xdr:nvSpPr>
      <xdr:spPr>
        <a:xfrm>
          <a:off x="10528300" y="634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4546</xdr:rowOff>
    </xdr:from>
    <xdr:to>
      <xdr:col>50</xdr:col>
      <xdr:colOff>165100</xdr:colOff>
      <xdr:row>38</xdr:row>
      <xdr:rowOff>106146</xdr:rowOff>
    </xdr:to>
    <xdr:sp macro="" textlink="">
      <xdr:nvSpPr>
        <xdr:cNvPr id="313" name="楕円 312"/>
        <xdr:cNvSpPr/>
      </xdr:nvSpPr>
      <xdr:spPr>
        <a:xfrm>
          <a:off x="9588500" y="65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122674</xdr:rowOff>
    </xdr:from>
    <xdr:ext cx="469744" cy="259045"/>
    <xdr:sp macro="" textlink="">
      <xdr:nvSpPr>
        <xdr:cNvPr id="314" name="テキスト ボックス 313"/>
        <xdr:cNvSpPr txBox="1"/>
      </xdr:nvSpPr>
      <xdr:spPr>
        <a:xfrm>
          <a:off x="9404428" y="629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xdr:rowOff>
    </xdr:from>
    <xdr:to>
      <xdr:col>46</xdr:col>
      <xdr:colOff>38100</xdr:colOff>
      <xdr:row>38</xdr:row>
      <xdr:rowOff>101727</xdr:rowOff>
    </xdr:to>
    <xdr:sp macro="" textlink="">
      <xdr:nvSpPr>
        <xdr:cNvPr id="315" name="楕円 314"/>
        <xdr:cNvSpPr/>
      </xdr:nvSpPr>
      <xdr:spPr>
        <a:xfrm>
          <a:off x="8699500" y="651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118254</xdr:rowOff>
    </xdr:from>
    <xdr:ext cx="469744" cy="259045"/>
    <xdr:sp macro="" textlink="">
      <xdr:nvSpPr>
        <xdr:cNvPr id="316" name="テキスト ボックス 315"/>
        <xdr:cNvSpPr txBox="1"/>
      </xdr:nvSpPr>
      <xdr:spPr>
        <a:xfrm>
          <a:off x="8515428" y="629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33121</xdr:rowOff>
    </xdr:from>
    <xdr:to>
      <xdr:col>41</xdr:col>
      <xdr:colOff>101600</xdr:colOff>
      <xdr:row>38</xdr:row>
      <xdr:rowOff>134721</xdr:rowOff>
    </xdr:to>
    <xdr:sp macro="" textlink="">
      <xdr:nvSpPr>
        <xdr:cNvPr id="317" name="楕円 316"/>
        <xdr:cNvSpPr/>
      </xdr:nvSpPr>
      <xdr:spPr>
        <a:xfrm>
          <a:off x="78105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151249</xdr:rowOff>
    </xdr:from>
    <xdr:ext cx="469744" cy="259045"/>
    <xdr:sp macro="" textlink="">
      <xdr:nvSpPr>
        <xdr:cNvPr id="318" name="テキスト ボックス 317"/>
        <xdr:cNvSpPr txBox="1"/>
      </xdr:nvSpPr>
      <xdr:spPr>
        <a:xfrm>
          <a:off x="7626428" y="632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48971</xdr:rowOff>
    </xdr:from>
    <xdr:to>
      <xdr:col>36</xdr:col>
      <xdr:colOff>165100</xdr:colOff>
      <xdr:row>37</xdr:row>
      <xdr:rowOff>150571</xdr:rowOff>
    </xdr:to>
    <xdr:sp macro="" textlink="">
      <xdr:nvSpPr>
        <xdr:cNvPr id="319" name="楕円 318"/>
        <xdr:cNvSpPr/>
      </xdr:nvSpPr>
      <xdr:spPr>
        <a:xfrm>
          <a:off x="6921500" y="63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167098</xdr:rowOff>
    </xdr:from>
    <xdr:ext cx="469744" cy="259045"/>
    <xdr:sp macro="" textlink="">
      <xdr:nvSpPr>
        <xdr:cNvPr id="320" name="テキスト ボックス 319"/>
        <xdr:cNvSpPr txBox="1"/>
      </xdr:nvSpPr>
      <xdr:spPr>
        <a:xfrm>
          <a:off x="6737428" y="616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108531</xdr:rowOff>
    </xdr:from>
    <xdr:to>
      <xdr:col>55</xdr:col>
      <xdr:colOff>0</xdr:colOff>
      <xdr:row>57</xdr:row>
      <xdr:rowOff>121400</xdr:rowOff>
    </xdr:to>
    <xdr:cxnSp macro="">
      <xdr:nvCxnSpPr>
        <xdr:cNvPr id="345" name="直線コネクタ 344"/>
        <xdr:cNvCxnSpPr/>
      </xdr:nvCxnSpPr>
      <xdr:spPr>
        <a:xfrm flipV="1">
          <a:off x="9639300" y="9881181"/>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xdr:cNvSpPr txBox="1"/>
      </xdr:nvSpPr>
      <xdr:spPr>
        <a:xfrm>
          <a:off x="10528300" y="9512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120360</xdr:rowOff>
    </xdr:from>
    <xdr:to>
      <xdr:col>50</xdr:col>
      <xdr:colOff>114300</xdr:colOff>
      <xdr:row>57</xdr:row>
      <xdr:rowOff>121400</xdr:rowOff>
    </xdr:to>
    <xdr:cxnSp macro="">
      <xdr:nvCxnSpPr>
        <xdr:cNvPr id="348" name="直線コネクタ 347"/>
        <xdr:cNvCxnSpPr/>
      </xdr:nvCxnSpPr>
      <xdr:spPr>
        <a:xfrm>
          <a:off x="8750300" y="9893010"/>
          <a:ext cx="8890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167308</xdr:rowOff>
    </xdr:from>
    <xdr:ext cx="534377" cy="259045"/>
    <xdr:sp macro="" textlink="">
      <xdr:nvSpPr>
        <xdr:cNvPr id="350" name="テキスト ボックス 349"/>
        <xdr:cNvSpPr txBox="1"/>
      </xdr:nvSpPr>
      <xdr:spPr>
        <a:xfrm>
          <a:off x="9372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114343</xdr:rowOff>
    </xdr:from>
    <xdr:to>
      <xdr:col>45</xdr:col>
      <xdr:colOff>177800</xdr:colOff>
      <xdr:row>57</xdr:row>
      <xdr:rowOff>120360</xdr:rowOff>
    </xdr:to>
    <xdr:cxnSp macro="">
      <xdr:nvCxnSpPr>
        <xdr:cNvPr id="351" name="直線コネクタ 350"/>
        <xdr:cNvCxnSpPr/>
      </xdr:nvCxnSpPr>
      <xdr:spPr>
        <a:xfrm>
          <a:off x="7861300" y="9886993"/>
          <a:ext cx="8890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38075</xdr:rowOff>
    </xdr:from>
    <xdr:ext cx="534377" cy="259045"/>
    <xdr:sp macro="" textlink="">
      <xdr:nvSpPr>
        <xdr:cNvPr id="353" name="テキスト ボックス 352"/>
        <xdr:cNvSpPr txBox="1"/>
      </xdr:nvSpPr>
      <xdr:spPr>
        <a:xfrm>
          <a:off x="8483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114343</xdr:rowOff>
    </xdr:from>
    <xdr:to>
      <xdr:col>41</xdr:col>
      <xdr:colOff>50800</xdr:colOff>
      <xdr:row>57</xdr:row>
      <xdr:rowOff>131613</xdr:rowOff>
    </xdr:to>
    <xdr:cxnSp macro="">
      <xdr:nvCxnSpPr>
        <xdr:cNvPr id="354" name="直線コネクタ 353"/>
        <xdr:cNvCxnSpPr/>
      </xdr:nvCxnSpPr>
      <xdr:spPr>
        <a:xfrm flipV="1">
          <a:off x="6972300" y="9886993"/>
          <a:ext cx="889000" cy="1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40595</xdr:rowOff>
    </xdr:from>
    <xdr:ext cx="534377" cy="259045"/>
    <xdr:sp macro="" textlink="">
      <xdr:nvSpPr>
        <xdr:cNvPr id="356" name="テキスト ボックス 355"/>
        <xdr:cNvSpPr txBox="1"/>
      </xdr:nvSpPr>
      <xdr:spPr>
        <a:xfrm>
          <a:off x="7594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44715</xdr:rowOff>
    </xdr:from>
    <xdr:ext cx="534377" cy="259045"/>
    <xdr:sp macro="" textlink="">
      <xdr:nvSpPr>
        <xdr:cNvPr id="358" name="テキスト ボックス 357"/>
        <xdr:cNvSpPr txBox="1"/>
      </xdr:nvSpPr>
      <xdr:spPr>
        <a:xfrm>
          <a:off x="6705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57731</xdr:rowOff>
    </xdr:from>
    <xdr:to>
      <xdr:col>55</xdr:col>
      <xdr:colOff>50800</xdr:colOff>
      <xdr:row>57</xdr:row>
      <xdr:rowOff>159331</xdr:rowOff>
    </xdr:to>
    <xdr:sp macro="" textlink="">
      <xdr:nvSpPr>
        <xdr:cNvPr id="364" name="楕円 363"/>
        <xdr:cNvSpPr/>
      </xdr:nvSpPr>
      <xdr:spPr>
        <a:xfrm>
          <a:off x="10426700" y="983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144108</xdr:rowOff>
    </xdr:from>
    <xdr:ext cx="534377" cy="259045"/>
    <xdr:sp macro="" textlink="">
      <xdr:nvSpPr>
        <xdr:cNvPr id="365" name="農林水産業費該当値テキスト"/>
        <xdr:cNvSpPr txBox="1"/>
      </xdr:nvSpPr>
      <xdr:spPr>
        <a:xfrm>
          <a:off x="10528300" y="974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70600</xdr:rowOff>
    </xdr:from>
    <xdr:to>
      <xdr:col>50</xdr:col>
      <xdr:colOff>165100</xdr:colOff>
      <xdr:row>58</xdr:row>
      <xdr:rowOff>750</xdr:rowOff>
    </xdr:to>
    <xdr:sp macro="" textlink="">
      <xdr:nvSpPr>
        <xdr:cNvPr id="366" name="楕円 365"/>
        <xdr:cNvSpPr/>
      </xdr:nvSpPr>
      <xdr:spPr>
        <a:xfrm>
          <a:off x="9588500" y="98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163327</xdr:rowOff>
    </xdr:from>
    <xdr:ext cx="534377" cy="259045"/>
    <xdr:sp macro="" textlink="">
      <xdr:nvSpPr>
        <xdr:cNvPr id="367" name="テキスト ボックス 366"/>
        <xdr:cNvSpPr txBox="1"/>
      </xdr:nvSpPr>
      <xdr:spPr>
        <a:xfrm>
          <a:off x="9372111" y="993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69560</xdr:rowOff>
    </xdr:from>
    <xdr:to>
      <xdr:col>46</xdr:col>
      <xdr:colOff>38100</xdr:colOff>
      <xdr:row>57</xdr:row>
      <xdr:rowOff>171160</xdr:rowOff>
    </xdr:to>
    <xdr:sp macro="" textlink="">
      <xdr:nvSpPr>
        <xdr:cNvPr id="368" name="楕円 367"/>
        <xdr:cNvSpPr/>
      </xdr:nvSpPr>
      <xdr:spPr>
        <a:xfrm>
          <a:off x="8699500" y="98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162287</xdr:rowOff>
    </xdr:from>
    <xdr:ext cx="534377" cy="259045"/>
    <xdr:sp macro="" textlink="">
      <xdr:nvSpPr>
        <xdr:cNvPr id="369" name="テキスト ボックス 368"/>
        <xdr:cNvSpPr txBox="1"/>
      </xdr:nvSpPr>
      <xdr:spPr>
        <a:xfrm>
          <a:off x="8483111" y="99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63543</xdr:rowOff>
    </xdr:from>
    <xdr:to>
      <xdr:col>41</xdr:col>
      <xdr:colOff>101600</xdr:colOff>
      <xdr:row>57</xdr:row>
      <xdr:rowOff>165143</xdr:rowOff>
    </xdr:to>
    <xdr:sp macro="" textlink="">
      <xdr:nvSpPr>
        <xdr:cNvPr id="370" name="楕円 369"/>
        <xdr:cNvSpPr/>
      </xdr:nvSpPr>
      <xdr:spPr>
        <a:xfrm>
          <a:off x="7810500" y="983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156270</xdr:rowOff>
    </xdr:from>
    <xdr:ext cx="534377" cy="259045"/>
    <xdr:sp macro="" textlink="">
      <xdr:nvSpPr>
        <xdr:cNvPr id="371" name="テキスト ボックス 370"/>
        <xdr:cNvSpPr txBox="1"/>
      </xdr:nvSpPr>
      <xdr:spPr>
        <a:xfrm>
          <a:off x="7594111" y="992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80813</xdr:rowOff>
    </xdr:from>
    <xdr:to>
      <xdr:col>36</xdr:col>
      <xdr:colOff>165100</xdr:colOff>
      <xdr:row>58</xdr:row>
      <xdr:rowOff>10963</xdr:rowOff>
    </xdr:to>
    <xdr:sp macro="" textlink="">
      <xdr:nvSpPr>
        <xdr:cNvPr id="372" name="楕円 371"/>
        <xdr:cNvSpPr/>
      </xdr:nvSpPr>
      <xdr:spPr>
        <a:xfrm>
          <a:off x="6921500" y="98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2090</xdr:rowOff>
    </xdr:from>
    <xdr:ext cx="534377" cy="259045"/>
    <xdr:sp macro="" textlink="">
      <xdr:nvSpPr>
        <xdr:cNvPr id="373" name="テキスト ボックス 372"/>
        <xdr:cNvSpPr txBox="1"/>
      </xdr:nvSpPr>
      <xdr:spPr>
        <a:xfrm>
          <a:off x="6705111" y="994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56330</xdr:rowOff>
    </xdr:from>
    <xdr:to>
      <xdr:col>55</xdr:col>
      <xdr:colOff>0</xdr:colOff>
      <xdr:row>77</xdr:row>
      <xdr:rowOff>61376</xdr:rowOff>
    </xdr:to>
    <xdr:cxnSp macro="">
      <xdr:nvCxnSpPr>
        <xdr:cNvPr id="398" name="直線コネクタ 397"/>
        <xdr:cNvCxnSpPr/>
      </xdr:nvCxnSpPr>
      <xdr:spPr>
        <a:xfrm flipV="1">
          <a:off x="9639300" y="13257980"/>
          <a:ext cx="838200" cy="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30676</xdr:rowOff>
    </xdr:from>
    <xdr:to>
      <xdr:col>50</xdr:col>
      <xdr:colOff>114300</xdr:colOff>
      <xdr:row>77</xdr:row>
      <xdr:rowOff>61376</xdr:rowOff>
    </xdr:to>
    <xdr:cxnSp macro="">
      <xdr:nvCxnSpPr>
        <xdr:cNvPr id="401" name="直線コネクタ 400"/>
        <xdr:cNvCxnSpPr/>
      </xdr:nvCxnSpPr>
      <xdr:spPr>
        <a:xfrm>
          <a:off x="8750300" y="13232326"/>
          <a:ext cx="889000" cy="3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30676</xdr:rowOff>
    </xdr:from>
    <xdr:to>
      <xdr:col>45</xdr:col>
      <xdr:colOff>177800</xdr:colOff>
      <xdr:row>77</xdr:row>
      <xdr:rowOff>31601</xdr:rowOff>
    </xdr:to>
    <xdr:cxnSp macro="">
      <xdr:nvCxnSpPr>
        <xdr:cNvPr id="404" name="直線コネクタ 403"/>
        <xdr:cNvCxnSpPr/>
      </xdr:nvCxnSpPr>
      <xdr:spPr>
        <a:xfrm flipV="1">
          <a:off x="7861300" y="13232326"/>
          <a:ext cx="88900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99274</xdr:rowOff>
    </xdr:from>
    <xdr:ext cx="534377" cy="259045"/>
    <xdr:sp macro="" textlink="">
      <xdr:nvSpPr>
        <xdr:cNvPr id="406" name="テキスト ボックス 405"/>
        <xdr:cNvSpPr txBox="1"/>
      </xdr:nvSpPr>
      <xdr:spPr>
        <a:xfrm>
          <a:off x="8483111" y="1330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31601</xdr:rowOff>
    </xdr:from>
    <xdr:to>
      <xdr:col>41</xdr:col>
      <xdr:colOff>50800</xdr:colOff>
      <xdr:row>77</xdr:row>
      <xdr:rowOff>44391</xdr:rowOff>
    </xdr:to>
    <xdr:cxnSp macro="">
      <xdr:nvCxnSpPr>
        <xdr:cNvPr id="407" name="直線コネクタ 406"/>
        <xdr:cNvCxnSpPr/>
      </xdr:nvCxnSpPr>
      <xdr:spPr>
        <a:xfrm flipV="1">
          <a:off x="6972300" y="13233251"/>
          <a:ext cx="88900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100829</xdr:rowOff>
    </xdr:from>
    <xdr:ext cx="534377" cy="259045"/>
    <xdr:sp macro="" textlink="">
      <xdr:nvSpPr>
        <xdr:cNvPr id="409" name="テキスト ボックス 408"/>
        <xdr:cNvSpPr txBox="1"/>
      </xdr:nvSpPr>
      <xdr:spPr>
        <a:xfrm>
          <a:off x="7594111" y="1330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119522</xdr:rowOff>
    </xdr:from>
    <xdr:ext cx="534377" cy="259045"/>
    <xdr:sp macro="" textlink="">
      <xdr:nvSpPr>
        <xdr:cNvPr id="411" name="テキスト ボックス 410"/>
        <xdr:cNvSpPr txBox="1"/>
      </xdr:nvSpPr>
      <xdr:spPr>
        <a:xfrm>
          <a:off x="6705111" y="1332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5530</xdr:rowOff>
    </xdr:from>
    <xdr:to>
      <xdr:col>55</xdr:col>
      <xdr:colOff>50800</xdr:colOff>
      <xdr:row>77</xdr:row>
      <xdr:rowOff>107130</xdr:rowOff>
    </xdr:to>
    <xdr:sp macro="" textlink="">
      <xdr:nvSpPr>
        <xdr:cNvPr id="417" name="楕円 416"/>
        <xdr:cNvSpPr/>
      </xdr:nvSpPr>
      <xdr:spPr>
        <a:xfrm>
          <a:off x="10426700" y="132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155407</xdr:rowOff>
    </xdr:from>
    <xdr:ext cx="534377" cy="259045"/>
    <xdr:sp macro="" textlink="">
      <xdr:nvSpPr>
        <xdr:cNvPr id="418" name="商工費該当値テキスト"/>
        <xdr:cNvSpPr txBox="1"/>
      </xdr:nvSpPr>
      <xdr:spPr>
        <a:xfrm>
          <a:off x="10528300" y="1318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10576</xdr:rowOff>
    </xdr:from>
    <xdr:to>
      <xdr:col>50</xdr:col>
      <xdr:colOff>165100</xdr:colOff>
      <xdr:row>77</xdr:row>
      <xdr:rowOff>112176</xdr:rowOff>
    </xdr:to>
    <xdr:sp macro="" textlink="">
      <xdr:nvSpPr>
        <xdr:cNvPr id="419" name="楕円 418"/>
        <xdr:cNvSpPr/>
      </xdr:nvSpPr>
      <xdr:spPr>
        <a:xfrm>
          <a:off x="9588500" y="1321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103303</xdr:rowOff>
    </xdr:from>
    <xdr:ext cx="534377" cy="259045"/>
    <xdr:sp macro="" textlink="">
      <xdr:nvSpPr>
        <xdr:cNvPr id="420" name="テキスト ボックス 419"/>
        <xdr:cNvSpPr txBox="1"/>
      </xdr:nvSpPr>
      <xdr:spPr>
        <a:xfrm>
          <a:off x="9372111" y="1330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151326</xdr:rowOff>
    </xdr:from>
    <xdr:to>
      <xdr:col>46</xdr:col>
      <xdr:colOff>38100</xdr:colOff>
      <xdr:row>77</xdr:row>
      <xdr:rowOff>81476</xdr:rowOff>
    </xdr:to>
    <xdr:sp macro="" textlink="">
      <xdr:nvSpPr>
        <xdr:cNvPr id="421" name="楕円 420"/>
        <xdr:cNvSpPr/>
      </xdr:nvSpPr>
      <xdr:spPr>
        <a:xfrm>
          <a:off x="8699500" y="1318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98002</xdr:rowOff>
    </xdr:from>
    <xdr:ext cx="534377" cy="259045"/>
    <xdr:sp macro="" textlink="">
      <xdr:nvSpPr>
        <xdr:cNvPr id="422" name="テキスト ボックス 421"/>
        <xdr:cNvSpPr txBox="1"/>
      </xdr:nvSpPr>
      <xdr:spPr>
        <a:xfrm>
          <a:off x="8483111" y="1295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152251</xdr:rowOff>
    </xdr:from>
    <xdr:to>
      <xdr:col>41</xdr:col>
      <xdr:colOff>101600</xdr:colOff>
      <xdr:row>77</xdr:row>
      <xdr:rowOff>82401</xdr:rowOff>
    </xdr:to>
    <xdr:sp macro="" textlink="">
      <xdr:nvSpPr>
        <xdr:cNvPr id="423" name="楕円 422"/>
        <xdr:cNvSpPr/>
      </xdr:nvSpPr>
      <xdr:spPr>
        <a:xfrm>
          <a:off x="7810500" y="1318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98927</xdr:rowOff>
    </xdr:from>
    <xdr:ext cx="534377" cy="259045"/>
    <xdr:sp macro="" textlink="">
      <xdr:nvSpPr>
        <xdr:cNvPr id="424" name="テキスト ボックス 423"/>
        <xdr:cNvSpPr txBox="1"/>
      </xdr:nvSpPr>
      <xdr:spPr>
        <a:xfrm>
          <a:off x="7594111" y="1295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165041</xdr:rowOff>
    </xdr:from>
    <xdr:to>
      <xdr:col>36</xdr:col>
      <xdr:colOff>165100</xdr:colOff>
      <xdr:row>77</xdr:row>
      <xdr:rowOff>95191</xdr:rowOff>
    </xdr:to>
    <xdr:sp macro="" textlink="">
      <xdr:nvSpPr>
        <xdr:cNvPr id="425" name="楕円 424"/>
        <xdr:cNvSpPr/>
      </xdr:nvSpPr>
      <xdr:spPr>
        <a:xfrm>
          <a:off x="6921500" y="1319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111718</xdr:rowOff>
    </xdr:from>
    <xdr:ext cx="534377" cy="259045"/>
    <xdr:sp macro="" textlink="">
      <xdr:nvSpPr>
        <xdr:cNvPr id="426" name="テキスト ボックス 425"/>
        <xdr:cNvSpPr txBox="1"/>
      </xdr:nvSpPr>
      <xdr:spPr>
        <a:xfrm>
          <a:off x="6705111" y="1297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27356</xdr:rowOff>
    </xdr:from>
    <xdr:to>
      <xdr:col>55</xdr:col>
      <xdr:colOff>0</xdr:colOff>
      <xdr:row>93</xdr:row>
      <xdr:rowOff>53194</xdr:rowOff>
    </xdr:to>
    <xdr:cxnSp macro="">
      <xdr:nvCxnSpPr>
        <xdr:cNvPr id="453" name="直線コネクタ 452"/>
        <xdr:cNvCxnSpPr/>
      </xdr:nvCxnSpPr>
      <xdr:spPr>
        <a:xfrm flipV="1">
          <a:off x="9639300" y="15972206"/>
          <a:ext cx="838200" cy="2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41966</xdr:rowOff>
    </xdr:from>
    <xdr:ext cx="534377" cy="259045"/>
    <xdr:sp macro="" textlink="">
      <xdr:nvSpPr>
        <xdr:cNvPr id="454" name="土木費平均値テキスト"/>
        <xdr:cNvSpPr txBox="1"/>
      </xdr:nvSpPr>
      <xdr:spPr>
        <a:xfrm>
          <a:off x="10528300" y="165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53194</xdr:rowOff>
    </xdr:from>
    <xdr:to>
      <xdr:col>50</xdr:col>
      <xdr:colOff>114300</xdr:colOff>
      <xdr:row>93</xdr:row>
      <xdr:rowOff>151043</xdr:rowOff>
    </xdr:to>
    <xdr:cxnSp macro="">
      <xdr:nvCxnSpPr>
        <xdr:cNvPr id="456" name="直線コネクタ 455"/>
        <xdr:cNvCxnSpPr/>
      </xdr:nvCxnSpPr>
      <xdr:spPr>
        <a:xfrm flipV="1">
          <a:off x="8750300" y="15998044"/>
          <a:ext cx="889000" cy="9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4535</xdr:rowOff>
    </xdr:from>
    <xdr:ext cx="534377" cy="259045"/>
    <xdr:sp macro="" textlink="">
      <xdr:nvSpPr>
        <xdr:cNvPr id="458" name="テキスト ボックス 457"/>
        <xdr:cNvSpPr txBox="1"/>
      </xdr:nvSpPr>
      <xdr:spPr>
        <a:xfrm>
          <a:off x="9372111" y="166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91466</xdr:rowOff>
    </xdr:from>
    <xdr:to>
      <xdr:col>45</xdr:col>
      <xdr:colOff>177800</xdr:colOff>
      <xdr:row>93</xdr:row>
      <xdr:rowOff>151043</xdr:rowOff>
    </xdr:to>
    <xdr:cxnSp macro="">
      <xdr:nvCxnSpPr>
        <xdr:cNvPr id="459" name="直線コネクタ 458"/>
        <xdr:cNvCxnSpPr/>
      </xdr:nvCxnSpPr>
      <xdr:spPr>
        <a:xfrm>
          <a:off x="7861300" y="15693416"/>
          <a:ext cx="889000" cy="40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167532</xdr:rowOff>
    </xdr:from>
    <xdr:ext cx="534377" cy="259045"/>
    <xdr:sp macro="" textlink="">
      <xdr:nvSpPr>
        <xdr:cNvPr id="461" name="テキスト ボックス 460"/>
        <xdr:cNvSpPr txBox="1"/>
      </xdr:nvSpPr>
      <xdr:spPr>
        <a:xfrm>
          <a:off x="8483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91466</xdr:rowOff>
    </xdr:from>
    <xdr:to>
      <xdr:col>41</xdr:col>
      <xdr:colOff>50800</xdr:colOff>
      <xdr:row>93</xdr:row>
      <xdr:rowOff>70653</xdr:rowOff>
    </xdr:to>
    <xdr:cxnSp macro="">
      <xdr:nvCxnSpPr>
        <xdr:cNvPr id="462" name="直線コネクタ 461"/>
        <xdr:cNvCxnSpPr/>
      </xdr:nvCxnSpPr>
      <xdr:spPr>
        <a:xfrm flipV="1">
          <a:off x="6972300" y="15693416"/>
          <a:ext cx="889000" cy="32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18910</xdr:rowOff>
    </xdr:from>
    <xdr:ext cx="534377" cy="259045"/>
    <xdr:sp macro="" textlink="">
      <xdr:nvSpPr>
        <xdr:cNvPr id="464" name="テキスト ボックス 463"/>
        <xdr:cNvSpPr txBox="1"/>
      </xdr:nvSpPr>
      <xdr:spPr>
        <a:xfrm>
          <a:off x="7594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11667</xdr:rowOff>
    </xdr:from>
    <xdr:ext cx="534377" cy="259045"/>
    <xdr:sp macro="" textlink="">
      <xdr:nvSpPr>
        <xdr:cNvPr id="466" name="テキスト ボックス 465"/>
        <xdr:cNvSpPr txBox="1"/>
      </xdr:nvSpPr>
      <xdr:spPr>
        <a:xfrm>
          <a:off x="6705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148006</xdr:rowOff>
    </xdr:from>
    <xdr:to>
      <xdr:col>55</xdr:col>
      <xdr:colOff>50800</xdr:colOff>
      <xdr:row>93</xdr:row>
      <xdr:rowOff>78156</xdr:rowOff>
    </xdr:to>
    <xdr:sp macro="" textlink="">
      <xdr:nvSpPr>
        <xdr:cNvPr id="472" name="楕円 471"/>
        <xdr:cNvSpPr/>
      </xdr:nvSpPr>
      <xdr:spPr>
        <a:xfrm>
          <a:off x="10426700" y="1592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170883</xdr:rowOff>
    </xdr:from>
    <xdr:ext cx="599010" cy="259045"/>
    <xdr:sp macro="" textlink="">
      <xdr:nvSpPr>
        <xdr:cNvPr id="473" name="土木費該当値テキスト"/>
        <xdr:cNvSpPr txBox="1"/>
      </xdr:nvSpPr>
      <xdr:spPr>
        <a:xfrm>
          <a:off x="10528300" y="1577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2394</xdr:rowOff>
    </xdr:from>
    <xdr:to>
      <xdr:col>50</xdr:col>
      <xdr:colOff>165100</xdr:colOff>
      <xdr:row>93</xdr:row>
      <xdr:rowOff>103994</xdr:rowOff>
    </xdr:to>
    <xdr:sp macro="" textlink="">
      <xdr:nvSpPr>
        <xdr:cNvPr id="474" name="楕円 473"/>
        <xdr:cNvSpPr/>
      </xdr:nvSpPr>
      <xdr:spPr>
        <a:xfrm>
          <a:off x="9588500" y="159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120521</xdr:rowOff>
    </xdr:from>
    <xdr:ext cx="599010" cy="259045"/>
    <xdr:sp macro="" textlink="">
      <xdr:nvSpPr>
        <xdr:cNvPr id="475" name="テキスト ボックス 474"/>
        <xdr:cNvSpPr txBox="1"/>
      </xdr:nvSpPr>
      <xdr:spPr>
        <a:xfrm>
          <a:off x="9339795" y="1572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100243</xdr:rowOff>
    </xdr:from>
    <xdr:to>
      <xdr:col>46</xdr:col>
      <xdr:colOff>38100</xdr:colOff>
      <xdr:row>94</xdr:row>
      <xdr:rowOff>30393</xdr:rowOff>
    </xdr:to>
    <xdr:sp macro="" textlink="">
      <xdr:nvSpPr>
        <xdr:cNvPr id="476" name="楕円 475"/>
        <xdr:cNvSpPr/>
      </xdr:nvSpPr>
      <xdr:spPr>
        <a:xfrm>
          <a:off x="8699500" y="1604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46920</xdr:rowOff>
    </xdr:from>
    <xdr:ext cx="599010" cy="259045"/>
    <xdr:sp macro="" textlink="">
      <xdr:nvSpPr>
        <xdr:cNvPr id="477" name="テキスト ボックス 476"/>
        <xdr:cNvSpPr txBox="1"/>
      </xdr:nvSpPr>
      <xdr:spPr>
        <a:xfrm>
          <a:off x="8450795" y="158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40666</xdr:rowOff>
    </xdr:from>
    <xdr:to>
      <xdr:col>41</xdr:col>
      <xdr:colOff>101600</xdr:colOff>
      <xdr:row>91</xdr:row>
      <xdr:rowOff>142266</xdr:rowOff>
    </xdr:to>
    <xdr:sp macro="" textlink="">
      <xdr:nvSpPr>
        <xdr:cNvPr id="478" name="楕円 477"/>
        <xdr:cNvSpPr/>
      </xdr:nvSpPr>
      <xdr:spPr>
        <a:xfrm>
          <a:off x="7810500" y="1564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158793</xdr:rowOff>
    </xdr:from>
    <xdr:ext cx="599010" cy="259045"/>
    <xdr:sp macro="" textlink="">
      <xdr:nvSpPr>
        <xdr:cNvPr id="479" name="テキスト ボックス 478"/>
        <xdr:cNvSpPr txBox="1"/>
      </xdr:nvSpPr>
      <xdr:spPr>
        <a:xfrm>
          <a:off x="7561795" y="1541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19853</xdr:rowOff>
    </xdr:from>
    <xdr:to>
      <xdr:col>36</xdr:col>
      <xdr:colOff>165100</xdr:colOff>
      <xdr:row>93</xdr:row>
      <xdr:rowOff>121453</xdr:rowOff>
    </xdr:to>
    <xdr:sp macro="" textlink="">
      <xdr:nvSpPr>
        <xdr:cNvPr id="480" name="楕円 479"/>
        <xdr:cNvSpPr/>
      </xdr:nvSpPr>
      <xdr:spPr>
        <a:xfrm>
          <a:off x="6921500" y="1596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137980</xdr:rowOff>
    </xdr:from>
    <xdr:ext cx="599010" cy="259045"/>
    <xdr:sp macro="" textlink="">
      <xdr:nvSpPr>
        <xdr:cNvPr id="481" name="テキスト ボックス 480"/>
        <xdr:cNvSpPr txBox="1"/>
      </xdr:nvSpPr>
      <xdr:spPr>
        <a:xfrm>
          <a:off x="6672795" y="1573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162011</xdr:rowOff>
    </xdr:from>
    <xdr:to>
      <xdr:col>85</xdr:col>
      <xdr:colOff>127000</xdr:colOff>
      <xdr:row>35</xdr:row>
      <xdr:rowOff>69314</xdr:rowOff>
    </xdr:to>
    <xdr:cxnSp macro="">
      <xdr:nvCxnSpPr>
        <xdr:cNvPr id="509" name="直線コネクタ 508"/>
        <xdr:cNvCxnSpPr/>
      </xdr:nvCxnSpPr>
      <xdr:spPr>
        <a:xfrm flipV="1">
          <a:off x="15481300" y="5819861"/>
          <a:ext cx="838200" cy="25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72905</xdr:rowOff>
    </xdr:from>
    <xdr:ext cx="534377" cy="259045"/>
    <xdr:sp macro="" textlink="">
      <xdr:nvSpPr>
        <xdr:cNvPr id="510" name="消防費平均値テキスト"/>
        <xdr:cNvSpPr txBox="1"/>
      </xdr:nvSpPr>
      <xdr:spPr>
        <a:xfrm>
          <a:off x="16370300" y="6245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43231</xdr:rowOff>
    </xdr:from>
    <xdr:to>
      <xdr:col>81</xdr:col>
      <xdr:colOff>50800</xdr:colOff>
      <xdr:row>35</xdr:row>
      <xdr:rowOff>69314</xdr:rowOff>
    </xdr:to>
    <xdr:cxnSp macro="">
      <xdr:nvCxnSpPr>
        <xdr:cNvPr id="512" name="直線コネクタ 511"/>
        <xdr:cNvCxnSpPr/>
      </xdr:nvCxnSpPr>
      <xdr:spPr>
        <a:xfrm>
          <a:off x="14592300" y="6043981"/>
          <a:ext cx="889000" cy="2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57223</xdr:rowOff>
    </xdr:from>
    <xdr:ext cx="534377" cy="259045"/>
    <xdr:sp macro="" textlink="">
      <xdr:nvSpPr>
        <xdr:cNvPr id="514" name="テキスト ボックス 513"/>
        <xdr:cNvSpPr txBox="1"/>
      </xdr:nvSpPr>
      <xdr:spPr>
        <a:xfrm>
          <a:off x="15214111" y="640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132567</xdr:rowOff>
    </xdr:from>
    <xdr:to>
      <xdr:col>76</xdr:col>
      <xdr:colOff>114300</xdr:colOff>
      <xdr:row>35</xdr:row>
      <xdr:rowOff>43231</xdr:rowOff>
    </xdr:to>
    <xdr:cxnSp macro="">
      <xdr:nvCxnSpPr>
        <xdr:cNvPr id="515" name="直線コネクタ 514"/>
        <xdr:cNvCxnSpPr/>
      </xdr:nvCxnSpPr>
      <xdr:spPr>
        <a:xfrm>
          <a:off x="13703300" y="5447517"/>
          <a:ext cx="889000" cy="59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21401</xdr:rowOff>
    </xdr:from>
    <xdr:ext cx="534377" cy="259045"/>
    <xdr:sp macro="" textlink="">
      <xdr:nvSpPr>
        <xdr:cNvPr id="517" name="テキスト ボックス 516"/>
        <xdr:cNvSpPr txBox="1"/>
      </xdr:nvSpPr>
      <xdr:spPr>
        <a:xfrm>
          <a:off x="14325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132567</xdr:rowOff>
    </xdr:from>
    <xdr:to>
      <xdr:col>71</xdr:col>
      <xdr:colOff>177800</xdr:colOff>
      <xdr:row>35</xdr:row>
      <xdr:rowOff>112085</xdr:rowOff>
    </xdr:to>
    <xdr:cxnSp macro="">
      <xdr:nvCxnSpPr>
        <xdr:cNvPr id="518" name="直線コネクタ 517"/>
        <xdr:cNvCxnSpPr/>
      </xdr:nvCxnSpPr>
      <xdr:spPr>
        <a:xfrm flipV="1">
          <a:off x="12814300" y="5447517"/>
          <a:ext cx="889000" cy="66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90987</xdr:rowOff>
    </xdr:from>
    <xdr:ext cx="534377" cy="259045"/>
    <xdr:sp macro="" textlink="">
      <xdr:nvSpPr>
        <xdr:cNvPr id="520" name="テキスト ボックス 519"/>
        <xdr:cNvSpPr txBox="1"/>
      </xdr:nvSpPr>
      <xdr:spPr>
        <a:xfrm>
          <a:off x="13436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39186</xdr:rowOff>
    </xdr:from>
    <xdr:ext cx="534377" cy="259045"/>
    <xdr:sp macro="" textlink="">
      <xdr:nvSpPr>
        <xdr:cNvPr id="522" name="テキスト ボックス 521"/>
        <xdr:cNvSpPr txBox="1"/>
      </xdr:nvSpPr>
      <xdr:spPr>
        <a:xfrm>
          <a:off x="12547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111211</xdr:rowOff>
    </xdr:from>
    <xdr:to>
      <xdr:col>85</xdr:col>
      <xdr:colOff>177800</xdr:colOff>
      <xdr:row>34</xdr:row>
      <xdr:rowOff>41361</xdr:rowOff>
    </xdr:to>
    <xdr:sp macro="" textlink="">
      <xdr:nvSpPr>
        <xdr:cNvPr id="528" name="楕円 527"/>
        <xdr:cNvSpPr/>
      </xdr:nvSpPr>
      <xdr:spPr>
        <a:xfrm>
          <a:off x="16268700" y="57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134088</xdr:rowOff>
    </xdr:from>
    <xdr:ext cx="534377" cy="259045"/>
    <xdr:sp macro="" textlink="">
      <xdr:nvSpPr>
        <xdr:cNvPr id="529" name="消防費該当値テキスト"/>
        <xdr:cNvSpPr txBox="1"/>
      </xdr:nvSpPr>
      <xdr:spPr>
        <a:xfrm>
          <a:off x="16370300" y="562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18514</xdr:rowOff>
    </xdr:from>
    <xdr:to>
      <xdr:col>81</xdr:col>
      <xdr:colOff>101600</xdr:colOff>
      <xdr:row>35</xdr:row>
      <xdr:rowOff>120114</xdr:rowOff>
    </xdr:to>
    <xdr:sp macro="" textlink="">
      <xdr:nvSpPr>
        <xdr:cNvPr id="530" name="楕円 529"/>
        <xdr:cNvSpPr/>
      </xdr:nvSpPr>
      <xdr:spPr>
        <a:xfrm>
          <a:off x="15430500" y="601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136641</xdr:rowOff>
    </xdr:from>
    <xdr:ext cx="534377" cy="259045"/>
    <xdr:sp macro="" textlink="">
      <xdr:nvSpPr>
        <xdr:cNvPr id="531" name="テキスト ボックス 530"/>
        <xdr:cNvSpPr txBox="1"/>
      </xdr:nvSpPr>
      <xdr:spPr>
        <a:xfrm>
          <a:off x="15214111" y="579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163881</xdr:rowOff>
    </xdr:from>
    <xdr:to>
      <xdr:col>76</xdr:col>
      <xdr:colOff>165100</xdr:colOff>
      <xdr:row>35</xdr:row>
      <xdr:rowOff>94031</xdr:rowOff>
    </xdr:to>
    <xdr:sp macro="" textlink="">
      <xdr:nvSpPr>
        <xdr:cNvPr id="532" name="楕円 531"/>
        <xdr:cNvSpPr/>
      </xdr:nvSpPr>
      <xdr:spPr>
        <a:xfrm>
          <a:off x="14541500" y="59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110558</xdr:rowOff>
    </xdr:from>
    <xdr:ext cx="534377" cy="259045"/>
    <xdr:sp macro="" textlink="">
      <xdr:nvSpPr>
        <xdr:cNvPr id="533" name="テキスト ボックス 532"/>
        <xdr:cNvSpPr txBox="1"/>
      </xdr:nvSpPr>
      <xdr:spPr>
        <a:xfrm>
          <a:off x="14325111" y="576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81767</xdr:rowOff>
    </xdr:from>
    <xdr:to>
      <xdr:col>72</xdr:col>
      <xdr:colOff>38100</xdr:colOff>
      <xdr:row>32</xdr:row>
      <xdr:rowOff>11917</xdr:rowOff>
    </xdr:to>
    <xdr:sp macro="" textlink="">
      <xdr:nvSpPr>
        <xdr:cNvPr id="534" name="楕円 533"/>
        <xdr:cNvSpPr/>
      </xdr:nvSpPr>
      <xdr:spPr>
        <a:xfrm>
          <a:off x="13652500" y="539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28444</xdr:rowOff>
    </xdr:from>
    <xdr:ext cx="534377" cy="259045"/>
    <xdr:sp macro="" textlink="">
      <xdr:nvSpPr>
        <xdr:cNvPr id="535" name="テキスト ボックス 534"/>
        <xdr:cNvSpPr txBox="1"/>
      </xdr:nvSpPr>
      <xdr:spPr>
        <a:xfrm>
          <a:off x="13436111" y="517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61285</xdr:rowOff>
    </xdr:from>
    <xdr:to>
      <xdr:col>67</xdr:col>
      <xdr:colOff>101600</xdr:colOff>
      <xdr:row>35</xdr:row>
      <xdr:rowOff>162885</xdr:rowOff>
    </xdr:to>
    <xdr:sp macro="" textlink="">
      <xdr:nvSpPr>
        <xdr:cNvPr id="536" name="楕円 535"/>
        <xdr:cNvSpPr/>
      </xdr:nvSpPr>
      <xdr:spPr>
        <a:xfrm>
          <a:off x="12763500" y="606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7962</xdr:rowOff>
    </xdr:from>
    <xdr:ext cx="534377" cy="259045"/>
    <xdr:sp macro="" textlink="">
      <xdr:nvSpPr>
        <xdr:cNvPr id="537" name="テキスト ボックス 536"/>
        <xdr:cNvSpPr txBox="1"/>
      </xdr:nvSpPr>
      <xdr:spPr>
        <a:xfrm>
          <a:off x="12547111" y="583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84864</xdr:rowOff>
    </xdr:from>
    <xdr:to>
      <xdr:col>85</xdr:col>
      <xdr:colOff>127000</xdr:colOff>
      <xdr:row>57</xdr:row>
      <xdr:rowOff>85714</xdr:rowOff>
    </xdr:to>
    <xdr:cxnSp macro="">
      <xdr:nvCxnSpPr>
        <xdr:cNvPr id="564" name="直線コネクタ 563"/>
        <xdr:cNvCxnSpPr/>
      </xdr:nvCxnSpPr>
      <xdr:spPr>
        <a:xfrm flipV="1">
          <a:off x="15481300" y="9857514"/>
          <a:ext cx="8382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130884</xdr:rowOff>
    </xdr:from>
    <xdr:ext cx="534377" cy="259045"/>
    <xdr:sp macro="" textlink="">
      <xdr:nvSpPr>
        <xdr:cNvPr id="565" name="教育費平均値テキスト"/>
        <xdr:cNvSpPr txBox="1"/>
      </xdr:nvSpPr>
      <xdr:spPr>
        <a:xfrm>
          <a:off x="16370300" y="9560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71312</xdr:rowOff>
    </xdr:from>
    <xdr:to>
      <xdr:col>81</xdr:col>
      <xdr:colOff>50800</xdr:colOff>
      <xdr:row>57</xdr:row>
      <xdr:rowOff>85714</xdr:rowOff>
    </xdr:to>
    <xdr:cxnSp macro="">
      <xdr:nvCxnSpPr>
        <xdr:cNvPr id="567" name="直線コネクタ 566"/>
        <xdr:cNvCxnSpPr/>
      </xdr:nvCxnSpPr>
      <xdr:spPr>
        <a:xfrm>
          <a:off x="14592300" y="9843962"/>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45471</xdr:rowOff>
    </xdr:from>
    <xdr:to>
      <xdr:col>76</xdr:col>
      <xdr:colOff>114300</xdr:colOff>
      <xdr:row>57</xdr:row>
      <xdr:rowOff>71312</xdr:rowOff>
    </xdr:to>
    <xdr:cxnSp macro="">
      <xdr:nvCxnSpPr>
        <xdr:cNvPr id="570" name="直線コネクタ 569"/>
        <xdr:cNvCxnSpPr/>
      </xdr:nvCxnSpPr>
      <xdr:spPr>
        <a:xfrm>
          <a:off x="13703300" y="9818121"/>
          <a:ext cx="889000" cy="2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71549</xdr:rowOff>
    </xdr:from>
    <xdr:ext cx="534377" cy="259045"/>
    <xdr:sp macro="" textlink="">
      <xdr:nvSpPr>
        <xdr:cNvPr id="572" name="テキスト ボックス 571"/>
        <xdr:cNvSpPr txBox="1"/>
      </xdr:nvSpPr>
      <xdr:spPr>
        <a:xfrm>
          <a:off x="14325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163392</xdr:rowOff>
    </xdr:from>
    <xdr:to>
      <xdr:col>71</xdr:col>
      <xdr:colOff>177800</xdr:colOff>
      <xdr:row>57</xdr:row>
      <xdr:rowOff>45471</xdr:rowOff>
    </xdr:to>
    <xdr:cxnSp macro="">
      <xdr:nvCxnSpPr>
        <xdr:cNvPr id="573" name="直線コネクタ 572"/>
        <xdr:cNvCxnSpPr/>
      </xdr:nvCxnSpPr>
      <xdr:spPr>
        <a:xfrm>
          <a:off x="12814300" y="9078792"/>
          <a:ext cx="889000" cy="73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75" name="テキスト ボックス 574"/>
        <xdr:cNvSpPr txBox="1"/>
      </xdr:nvSpPr>
      <xdr:spPr>
        <a:xfrm>
          <a:off x="13436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11654</xdr:rowOff>
    </xdr:from>
    <xdr:ext cx="534377" cy="259045"/>
    <xdr:sp macro="" textlink="">
      <xdr:nvSpPr>
        <xdr:cNvPr id="577" name="テキスト ボックス 576"/>
        <xdr:cNvSpPr txBox="1"/>
      </xdr:nvSpPr>
      <xdr:spPr>
        <a:xfrm>
          <a:off x="12547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34064</xdr:rowOff>
    </xdr:from>
    <xdr:to>
      <xdr:col>85</xdr:col>
      <xdr:colOff>177800</xdr:colOff>
      <xdr:row>57</xdr:row>
      <xdr:rowOff>135664</xdr:rowOff>
    </xdr:to>
    <xdr:sp macro="" textlink="">
      <xdr:nvSpPr>
        <xdr:cNvPr id="583" name="楕円 582"/>
        <xdr:cNvSpPr/>
      </xdr:nvSpPr>
      <xdr:spPr>
        <a:xfrm>
          <a:off x="16268700" y="98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120441</xdr:rowOff>
    </xdr:from>
    <xdr:ext cx="534377" cy="259045"/>
    <xdr:sp macro="" textlink="">
      <xdr:nvSpPr>
        <xdr:cNvPr id="584" name="教育費該当値テキスト"/>
        <xdr:cNvSpPr txBox="1"/>
      </xdr:nvSpPr>
      <xdr:spPr>
        <a:xfrm>
          <a:off x="16370300" y="972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34914</xdr:rowOff>
    </xdr:from>
    <xdr:to>
      <xdr:col>81</xdr:col>
      <xdr:colOff>101600</xdr:colOff>
      <xdr:row>57</xdr:row>
      <xdr:rowOff>136514</xdr:rowOff>
    </xdr:to>
    <xdr:sp macro="" textlink="">
      <xdr:nvSpPr>
        <xdr:cNvPr id="585" name="楕円 584"/>
        <xdr:cNvSpPr/>
      </xdr:nvSpPr>
      <xdr:spPr>
        <a:xfrm>
          <a:off x="15430500" y="9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127641</xdr:rowOff>
    </xdr:from>
    <xdr:ext cx="534377" cy="259045"/>
    <xdr:sp macro="" textlink="">
      <xdr:nvSpPr>
        <xdr:cNvPr id="586" name="テキスト ボックス 585"/>
        <xdr:cNvSpPr txBox="1"/>
      </xdr:nvSpPr>
      <xdr:spPr>
        <a:xfrm>
          <a:off x="15214111" y="990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20512</xdr:rowOff>
    </xdr:from>
    <xdr:to>
      <xdr:col>76</xdr:col>
      <xdr:colOff>165100</xdr:colOff>
      <xdr:row>57</xdr:row>
      <xdr:rowOff>122112</xdr:rowOff>
    </xdr:to>
    <xdr:sp macro="" textlink="">
      <xdr:nvSpPr>
        <xdr:cNvPr id="587" name="楕円 586"/>
        <xdr:cNvSpPr/>
      </xdr:nvSpPr>
      <xdr:spPr>
        <a:xfrm>
          <a:off x="14541500" y="979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113239</xdr:rowOff>
    </xdr:from>
    <xdr:ext cx="534377" cy="259045"/>
    <xdr:sp macro="" textlink="">
      <xdr:nvSpPr>
        <xdr:cNvPr id="588" name="テキスト ボックス 587"/>
        <xdr:cNvSpPr txBox="1"/>
      </xdr:nvSpPr>
      <xdr:spPr>
        <a:xfrm>
          <a:off x="14325111" y="988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166121</xdr:rowOff>
    </xdr:from>
    <xdr:to>
      <xdr:col>72</xdr:col>
      <xdr:colOff>38100</xdr:colOff>
      <xdr:row>57</xdr:row>
      <xdr:rowOff>96271</xdr:rowOff>
    </xdr:to>
    <xdr:sp macro="" textlink="">
      <xdr:nvSpPr>
        <xdr:cNvPr id="589" name="楕円 588"/>
        <xdr:cNvSpPr/>
      </xdr:nvSpPr>
      <xdr:spPr>
        <a:xfrm>
          <a:off x="13652500" y="976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87398</xdr:rowOff>
    </xdr:from>
    <xdr:ext cx="534377" cy="259045"/>
    <xdr:sp macro="" textlink="">
      <xdr:nvSpPr>
        <xdr:cNvPr id="590" name="テキスト ボックス 589"/>
        <xdr:cNvSpPr txBox="1"/>
      </xdr:nvSpPr>
      <xdr:spPr>
        <a:xfrm>
          <a:off x="13436111" y="986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112592</xdr:rowOff>
    </xdr:from>
    <xdr:to>
      <xdr:col>67</xdr:col>
      <xdr:colOff>101600</xdr:colOff>
      <xdr:row>53</xdr:row>
      <xdr:rowOff>42742</xdr:rowOff>
    </xdr:to>
    <xdr:sp macro="" textlink="">
      <xdr:nvSpPr>
        <xdr:cNvPr id="591" name="楕円 590"/>
        <xdr:cNvSpPr/>
      </xdr:nvSpPr>
      <xdr:spPr>
        <a:xfrm>
          <a:off x="12763500" y="902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59269</xdr:rowOff>
    </xdr:from>
    <xdr:ext cx="599010" cy="259045"/>
    <xdr:sp macro="" textlink="">
      <xdr:nvSpPr>
        <xdr:cNvPr id="592" name="テキスト ボックス 591"/>
        <xdr:cNvSpPr txBox="1"/>
      </xdr:nvSpPr>
      <xdr:spPr>
        <a:xfrm>
          <a:off x="12514795" y="880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142691</xdr:rowOff>
    </xdr:from>
    <xdr:to>
      <xdr:col>85</xdr:col>
      <xdr:colOff>127000</xdr:colOff>
      <xdr:row>79</xdr:row>
      <xdr:rowOff>2502</xdr:rowOff>
    </xdr:to>
    <xdr:cxnSp macro="">
      <xdr:nvCxnSpPr>
        <xdr:cNvPr id="621" name="直線コネクタ 620"/>
        <xdr:cNvCxnSpPr/>
      </xdr:nvCxnSpPr>
      <xdr:spPr>
        <a:xfrm flipV="1">
          <a:off x="15481300" y="13515791"/>
          <a:ext cx="838200" cy="3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2502</xdr:rowOff>
    </xdr:from>
    <xdr:to>
      <xdr:col>81</xdr:col>
      <xdr:colOff>50800</xdr:colOff>
      <xdr:row>79</xdr:row>
      <xdr:rowOff>42069</xdr:rowOff>
    </xdr:to>
    <xdr:cxnSp macro="">
      <xdr:nvCxnSpPr>
        <xdr:cNvPr id="624" name="直線コネクタ 623"/>
        <xdr:cNvCxnSpPr/>
      </xdr:nvCxnSpPr>
      <xdr:spPr>
        <a:xfrm flipV="1">
          <a:off x="14592300" y="13547052"/>
          <a:ext cx="889000" cy="3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6" name="テキスト ボックス 625"/>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143263</xdr:rowOff>
    </xdr:from>
    <xdr:to>
      <xdr:col>76</xdr:col>
      <xdr:colOff>114300</xdr:colOff>
      <xdr:row>79</xdr:row>
      <xdr:rowOff>42069</xdr:rowOff>
    </xdr:to>
    <xdr:cxnSp macro="">
      <xdr:nvCxnSpPr>
        <xdr:cNvPr id="627" name="直線コネクタ 626"/>
        <xdr:cNvCxnSpPr/>
      </xdr:nvCxnSpPr>
      <xdr:spPr>
        <a:xfrm>
          <a:off x="13703300" y="13516363"/>
          <a:ext cx="889000" cy="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98837</xdr:rowOff>
    </xdr:from>
    <xdr:to>
      <xdr:col>71</xdr:col>
      <xdr:colOff>177800</xdr:colOff>
      <xdr:row>78</xdr:row>
      <xdr:rowOff>143263</xdr:rowOff>
    </xdr:to>
    <xdr:cxnSp macro="">
      <xdr:nvCxnSpPr>
        <xdr:cNvPr id="630" name="直線コネクタ 629"/>
        <xdr:cNvCxnSpPr/>
      </xdr:nvCxnSpPr>
      <xdr:spPr>
        <a:xfrm>
          <a:off x="12814300" y="13471937"/>
          <a:ext cx="889000" cy="4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4" name="テキスト ボックス 633"/>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91891</xdr:rowOff>
    </xdr:from>
    <xdr:to>
      <xdr:col>85</xdr:col>
      <xdr:colOff>177800</xdr:colOff>
      <xdr:row>79</xdr:row>
      <xdr:rowOff>22041</xdr:rowOff>
    </xdr:to>
    <xdr:sp macro="" textlink="">
      <xdr:nvSpPr>
        <xdr:cNvPr id="640" name="楕円 639"/>
        <xdr:cNvSpPr/>
      </xdr:nvSpPr>
      <xdr:spPr>
        <a:xfrm>
          <a:off x="16268700" y="1346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6818</xdr:rowOff>
    </xdr:from>
    <xdr:ext cx="469744" cy="259045"/>
    <xdr:sp macro="" textlink="">
      <xdr:nvSpPr>
        <xdr:cNvPr id="641" name="災害復旧費該当値テキスト"/>
        <xdr:cNvSpPr txBox="1"/>
      </xdr:nvSpPr>
      <xdr:spPr>
        <a:xfrm>
          <a:off x="16370300" y="1337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123152</xdr:rowOff>
    </xdr:from>
    <xdr:to>
      <xdr:col>81</xdr:col>
      <xdr:colOff>101600</xdr:colOff>
      <xdr:row>79</xdr:row>
      <xdr:rowOff>53302</xdr:rowOff>
    </xdr:to>
    <xdr:sp macro="" textlink="">
      <xdr:nvSpPr>
        <xdr:cNvPr id="642" name="楕円 641"/>
        <xdr:cNvSpPr/>
      </xdr:nvSpPr>
      <xdr:spPr>
        <a:xfrm>
          <a:off x="15430500" y="1349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44429</xdr:rowOff>
    </xdr:from>
    <xdr:ext cx="469744" cy="259045"/>
    <xdr:sp macro="" textlink="">
      <xdr:nvSpPr>
        <xdr:cNvPr id="643" name="テキスト ボックス 642"/>
        <xdr:cNvSpPr txBox="1"/>
      </xdr:nvSpPr>
      <xdr:spPr>
        <a:xfrm>
          <a:off x="15246428"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162719</xdr:rowOff>
    </xdr:from>
    <xdr:to>
      <xdr:col>76</xdr:col>
      <xdr:colOff>165100</xdr:colOff>
      <xdr:row>79</xdr:row>
      <xdr:rowOff>92869</xdr:rowOff>
    </xdr:to>
    <xdr:sp macro="" textlink="">
      <xdr:nvSpPr>
        <xdr:cNvPr id="644" name="楕円 643"/>
        <xdr:cNvSpPr/>
      </xdr:nvSpPr>
      <xdr:spPr>
        <a:xfrm>
          <a:off x="14541500" y="1353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83996</xdr:rowOff>
    </xdr:from>
    <xdr:ext cx="378565" cy="259045"/>
    <xdr:sp macro="" textlink="">
      <xdr:nvSpPr>
        <xdr:cNvPr id="645" name="テキスト ボックス 644"/>
        <xdr:cNvSpPr txBox="1"/>
      </xdr:nvSpPr>
      <xdr:spPr>
        <a:xfrm>
          <a:off x="14403017" y="13628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92463</xdr:rowOff>
    </xdr:from>
    <xdr:to>
      <xdr:col>72</xdr:col>
      <xdr:colOff>38100</xdr:colOff>
      <xdr:row>79</xdr:row>
      <xdr:rowOff>22613</xdr:rowOff>
    </xdr:to>
    <xdr:sp macro="" textlink="">
      <xdr:nvSpPr>
        <xdr:cNvPr id="646" name="楕円 645"/>
        <xdr:cNvSpPr/>
      </xdr:nvSpPr>
      <xdr:spPr>
        <a:xfrm>
          <a:off x="13652500" y="1346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13740</xdr:rowOff>
    </xdr:from>
    <xdr:ext cx="469744" cy="259045"/>
    <xdr:sp macro="" textlink="">
      <xdr:nvSpPr>
        <xdr:cNvPr id="647" name="テキスト ボックス 646"/>
        <xdr:cNvSpPr txBox="1"/>
      </xdr:nvSpPr>
      <xdr:spPr>
        <a:xfrm>
          <a:off x="13468428" y="1355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48037</xdr:rowOff>
    </xdr:from>
    <xdr:to>
      <xdr:col>67</xdr:col>
      <xdr:colOff>101600</xdr:colOff>
      <xdr:row>78</xdr:row>
      <xdr:rowOff>149637</xdr:rowOff>
    </xdr:to>
    <xdr:sp macro="" textlink="">
      <xdr:nvSpPr>
        <xdr:cNvPr id="648" name="楕円 647"/>
        <xdr:cNvSpPr/>
      </xdr:nvSpPr>
      <xdr:spPr>
        <a:xfrm>
          <a:off x="12763500" y="134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140764</xdr:rowOff>
    </xdr:from>
    <xdr:ext cx="469744" cy="259045"/>
    <xdr:sp macro="" textlink="">
      <xdr:nvSpPr>
        <xdr:cNvPr id="649" name="テキスト ボックス 648"/>
        <xdr:cNvSpPr txBox="1"/>
      </xdr:nvSpPr>
      <xdr:spPr>
        <a:xfrm>
          <a:off x="12579428" y="1351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136207</xdr:rowOff>
    </xdr:from>
    <xdr:to>
      <xdr:col>85</xdr:col>
      <xdr:colOff>127000</xdr:colOff>
      <xdr:row>98</xdr:row>
      <xdr:rowOff>11122</xdr:rowOff>
    </xdr:to>
    <xdr:cxnSp macro="">
      <xdr:nvCxnSpPr>
        <xdr:cNvPr id="676" name="直線コネクタ 675"/>
        <xdr:cNvCxnSpPr/>
      </xdr:nvCxnSpPr>
      <xdr:spPr>
        <a:xfrm flipV="1">
          <a:off x="15481300" y="16766857"/>
          <a:ext cx="838200" cy="4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11122</xdr:rowOff>
    </xdr:from>
    <xdr:to>
      <xdr:col>81</xdr:col>
      <xdr:colOff>50800</xdr:colOff>
      <xdr:row>98</xdr:row>
      <xdr:rowOff>24033</xdr:rowOff>
    </xdr:to>
    <xdr:cxnSp macro="">
      <xdr:nvCxnSpPr>
        <xdr:cNvPr id="679" name="直線コネクタ 678"/>
        <xdr:cNvCxnSpPr/>
      </xdr:nvCxnSpPr>
      <xdr:spPr>
        <a:xfrm flipV="1">
          <a:off x="14592300" y="16813222"/>
          <a:ext cx="889000" cy="1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1" name="テキスト ボックス 680"/>
        <xdr:cNvSpPr txBox="1"/>
      </xdr:nvSpPr>
      <xdr:spPr>
        <a:xfrm>
          <a:off x="15214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24033</xdr:rowOff>
    </xdr:from>
    <xdr:to>
      <xdr:col>76</xdr:col>
      <xdr:colOff>114300</xdr:colOff>
      <xdr:row>98</xdr:row>
      <xdr:rowOff>62553</xdr:rowOff>
    </xdr:to>
    <xdr:cxnSp macro="">
      <xdr:nvCxnSpPr>
        <xdr:cNvPr id="682" name="直線コネクタ 681"/>
        <xdr:cNvCxnSpPr/>
      </xdr:nvCxnSpPr>
      <xdr:spPr>
        <a:xfrm flipV="1">
          <a:off x="13703300" y="16826133"/>
          <a:ext cx="889000" cy="3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4" name="テキスト ボックス 683"/>
        <xdr:cNvSpPr txBox="1"/>
      </xdr:nvSpPr>
      <xdr:spPr>
        <a:xfrm>
          <a:off x="14325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62553</xdr:rowOff>
    </xdr:from>
    <xdr:to>
      <xdr:col>71</xdr:col>
      <xdr:colOff>177800</xdr:colOff>
      <xdr:row>98</xdr:row>
      <xdr:rowOff>75386</xdr:rowOff>
    </xdr:to>
    <xdr:cxnSp macro="">
      <xdr:nvCxnSpPr>
        <xdr:cNvPr id="685" name="直線コネクタ 684"/>
        <xdr:cNvCxnSpPr/>
      </xdr:nvCxnSpPr>
      <xdr:spPr>
        <a:xfrm flipV="1">
          <a:off x="12814300" y="16864653"/>
          <a:ext cx="889000" cy="1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69493</xdr:rowOff>
    </xdr:from>
    <xdr:ext cx="534377" cy="259045"/>
    <xdr:sp macro="" textlink="">
      <xdr:nvSpPr>
        <xdr:cNvPr id="687" name="テキスト ボックス 686"/>
        <xdr:cNvSpPr txBox="1"/>
      </xdr:nvSpPr>
      <xdr:spPr>
        <a:xfrm>
          <a:off x="13436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89" name="テキスト ボックス 688"/>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85407</xdr:rowOff>
    </xdr:from>
    <xdr:to>
      <xdr:col>85</xdr:col>
      <xdr:colOff>177800</xdr:colOff>
      <xdr:row>98</xdr:row>
      <xdr:rowOff>15557</xdr:rowOff>
    </xdr:to>
    <xdr:sp macro="" textlink="">
      <xdr:nvSpPr>
        <xdr:cNvPr id="695" name="楕円 694"/>
        <xdr:cNvSpPr/>
      </xdr:nvSpPr>
      <xdr:spPr>
        <a:xfrm>
          <a:off x="16268700" y="167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63834</xdr:rowOff>
    </xdr:from>
    <xdr:ext cx="534377" cy="259045"/>
    <xdr:sp macro="" textlink="">
      <xdr:nvSpPr>
        <xdr:cNvPr id="696" name="公債費該当値テキスト"/>
        <xdr:cNvSpPr txBox="1"/>
      </xdr:nvSpPr>
      <xdr:spPr>
        <a:xfrm>
          <a:off x="16370300" y="1669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131772</xdr:rowOff>
    </xdr:from>
    <xdr:to>
      <xdr:col>81</xdr:col>
      <xdr:colOff>101600</xdr:colOff>
      <xdr:row>98</xdr:row>
      <xdr:rowOff>61922</xdr:rowOff>
    </xdr:to>
    <xdr:sp macro="" textlink="">
      <xdr:nvSpPr>
        <xdr:cNvPr id="697" name="楕円 696"/>
        <xdr:cNvSpPr/>
      </xdr:nvSpPr>
      <xdr:spPr>
        <a:xfrm>
          <a:off x="15430500" y="1676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53049</xdr:rowOff>
    </xdr:from>
    <xdr:ext cx="534377" cy="259045"/>
    <xdr:sp macro="" textlink="">
      <xdr:nvSpPr>
        <xdr:cNvPr id="698" name="テキスト ボックス 697"/>
        <xdr:cNvSpPr txBox="1"/>
      </xdr:nvSpPr>
      <xdr:spPr>
        <a:xfrm>
          <a:off x="15214111" y="1685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144683</xdr:rowOff>
    </xdr:from>
    <xdr:to>
      <xdr:col>76</xdr:col>
      <xdr:colOff>165100</xdr:colOff>
      <xdr:row>98</xdr:row>
      <xdr:rowOff>74833</xdr:rowOff>
    </xdr:to>
    <xdr:sp macro="" textlink="">
      <xdr:nvSpPr>
        <xdr:cNvPr id="699" name="楕円 698"/>
        <xdr:cNvSpPr/>
      </xdr:nvSpPr>
      <xdr:spPr>
        <a:xfrm>
          <a:off x="14541500" y="1677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65960</xdr:rowOff>
    </xdr:from>
    <xdr:ext cx="534377" cy="259045"/>
    <xdr:sp macro="" textlink="">
      <xdr:nvSpPr>
        <xdr:cNvPr id="700" name="テキスト ボックス 699"/>
        <xdr:cNvSpPr txBox="1"/>
      </xdr:nvSpPr>
      <xdr:spPr>
        <a:xfrm>
          <a:off x="14325111" y="1686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11753</xdr:rowOff>
    </xdr:from>
    <xdr:to>
      <xdr:col>72</xdr:col>
      <xdr:colOff>38100</xdr:colOff>
      <xdr:row>98</xdr:row>
      <xdr:rowOff>113353</xdr:rowOff>
    </xdr:to>
    <xdr:sp macro="" textlink="">
      <xdr:nvSpPr>
        <xdr:cNvPr id="701" name="楕円 700"/>
        <xdr:cNvSpPr/>
      </xdr:nvSpPr>
      <xdr:spPr>
        <a:xfrm>
          <a:off x="13652500" y="1681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104480</xdr:rowOff>
    </xdr:from>
    <xdr:ext cx="534377" cy="259045"/>
    <xdr:sp macro="" textlink="">
      <xdr:nvSpPr>
        <xdr:cNvPr id="702" name="テキスト ボックス 701"/>
        <xdr:cNvSpPr txBox="1"/>
      </xdr:nvSpPr>
      <xdr:spPr>
        <a:xfrm>
          <a:off x="13436111" y="1690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24586</xdr:rowOff>
    </xdr:from>
    <xdr:to>
      <xdr:col>67</xdr:col>
      <xdr:colOff>101600</xdr:colOff>
      <xdr:row>98</xdr:row>
      <xdr:rowOff>126186</xdr:rowOff>
    </xdr:to>
    <xdr:sp macro="" textlink="">
      <xdr:nvSpPr>
        <xdr:cNvPr id="703" name="楕円 702"/>
        <xdr:cNvSpPr/>
      </xdr:nvSpPr>
      <xdr:spPr>
        <a:xfrm>
          <a:off x="12763500" y="168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117313</xdr:rowOff>
    </xdr:from>
    <xdr:ext cx="534377" cy="259045"/>
    <xdr:sp macro="" textlink="">
      <xdr:nvSpPr>
        <xdr:cNvPr id="704" name="テキスト ボックス 703"/>
        <xdr:cNvSpPr txBox="1"/>
      </xdr:nvSpPr>
      <xdr:spPr>
        <a:xfrm>
          <a:off x="12547111" y="169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6604</xdr:rowOff>
    </xdr:from>
    <xdr:to>
      <xdr:col>111</xdr:col>
      <xdr:colOff>177800</xdr:colOff>
      <xdr:row>39</xdr:row>
      <xdr:rowOff>44450</xdr:rowOff>
    </xdr:to>
    <xdr:cxnSp macro="">
      <xdr:nvCxnSpPr>
        <xdr:cNvPr id="736" name="直線コネクタ 735"/>
        <xdr:cNvCxnSpPr/>
      </xdr:nvCxnSpPr>
      <xdr:spPr>
        <a:xfrm>
          <a:off x="20434300" y="6693154"/>
          <a:ext cx="889000" cy="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6604</xdr:rowOff>
    </xdr:from>
    <xdr:to>
      <xdr:col>107</xdr:col>
      <xdr:colOff>50800</xdr:colOff>
      <xdr:row>39</xdr:row>
      <xdr:rowOff>44450</xdr:rowOff>
    </xdr:to>
    <xdr:cxnSp macro="">
      <xdr:nvCxnSpPr>
        <xdr:cNvPr id="739" name="直線コネクタ 738"/>
        <xdr:cNvCxnSpPr/>
      </xdr:nvCxnSpPr>
      <xdr:spPr>
        <a:xfrm flipV="1">
          <a:off x="19545300" y="6693154"/>
          <a:ext cx="889000" cy="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127254</xdr:rowOff>
    </xdr:from>
    <xdr:to>
      <xdr:col>107</xdr:col>
      <xdr:colOff>101600</xdr:colOff>
      <xdr:row>39</xdr:row>
      <xdr:rowOff>57404</xdr:rowOff>
    </xdr:to>
    <xdr:sp macro="" textlink="">
      <xdr:nvSpPr>
        <xdr:cNvPr id="756" name="楕円 755"/>
        <xdr:cNvSpPr/>
      </xdr:nvSpPr>
      <xdr:spPr>
        <a:xfrm>
          <a:off x="20383500" y="664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48531</xdr:rowOff>
    </xdr:from>
    <xdr:ext cx="378565" cy="259045"/>
    <xdr:sp macro="" textlink="">
      <xdr:nvSpPr>
        <xdr:cNvPr id="757" name="テキスト ボックス 756"/>
        <xdr:cNvSpPr txBox="1"/>
      </xdr:nvSpPr>
      <xdr:spPr>
        <a:xfrm>
          <a:off x="20245017" y="6735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統合文教施設整備事業として、平成２５・２６年度に小中学校を整備したことにより、平成２７年度は大幅に減少しています。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・民生費は、平成２７年度は認定こども園の整備事業を実施したことにより、大幅に増となっています。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・総務費は、湯沢こころのふるさと基金寄附金増に伴う積立金増により、年々増えています。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・衛生費は、病院事業会計補助金増、可燃ごみ処理（南魚沼市）委託費の増、し尿処理施設整備負担金増により増えています。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か年の統合文教施設整備事業にかかる借入の据置期間が終了し元金の償還が始まったことにより、平成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年度まで増加する見込みです。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新潟県湯沢町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年度の標準財政規模は、町税収入の減等により、平成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40.5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億円から</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39.8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億円に減少しました。財政調整基金の残高は前年の</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億円から</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億円に減少しました。財政調整基金の残高については、今後も同程度を維持していくことが必要と思われます。</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なお、平成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年度は実質単年度収支では赤字となりましたが、財政調整基金取り崩し額が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105,935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千円と前年度より多かったことが要因と考えられます。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新潟県湯沢町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湯沢町の一般会計及び公営企業会計を除く公営事業会計（国民健康保険特別会計、後期高齢者医療特別会計、介護保険特別会計）で、実質収支での赤字の会計はありません。公営企業会計（下水道特別会計、水道事業会計、病院事業会計）についても資金不足は発生していませ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実質収支の標準財政規模比もほぼ同水準で推移しています。</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病院事業会計の占める割合が増加傾向にありますが、企業債の元利償還金の全てを一般会計からの補助金で賄っており、その補助金は長期前受金戻入に計上し利益化されるため、黒字額が大きくなっていま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新潟県湯沢町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元利償還金は、新規の借入を必要最小限に抑えるなかで償還をすすめていますが、近年は起債額が増加傾向にあります。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公営企業の元利償還金に対する繰入金は、主に下水道特別会計分です。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組合等が起こした地方債の元利償還金に対する負担金等は、一部事務組合が起こした地方債の償還に充てられる補助金です。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債務負担行為に基づく支出額は、各種福祉施設の起債に対するものと制度融資に係る利子補給があります。</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新潟県湯沢町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公営企業債等繰入見込額が減少したため、昨年よりも数値が減少しています。今後も借入を必要最小限に抑えるとともに基金残高を維持していけるよう、適正な財政運営を図っていく必要があります。</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一般会計等に係る地方債の現在高は増加傾向にありますが、交付団体になったことにより償還額が普通交付税に算入されるため、出来るだけ有利な起債をするようにしています。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新潟県湯沢町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ふるさと納税（寄附金）増加に伴い、湯沢こころのふるさと基金が増加しています。また財政調整基金は、湯沢高原ロープウェイ関連工事費の増や除排雪経費の増により政調整基金繰入額が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百万円と、例年に比べ多かったため、基金残高は減少しています。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予算編成時に、財政調整基金及びその他特定目的基金の繰入を抑制し、現状維持できるよう努めます。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・湯沢こころのふるさと基金：寄附者への謝礼及び寄附者の指定する事業へ充てる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・美術館建設基金：美術館の建設資金に充てる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・ふるさと基金：南魚沼地域広域計画協議会における広域的な事業に充てる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・公共事業基金：各旧村の公共事業費に充てる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・旧学校施設等解体撤去基金：旧学校施設及び保育園施設の解体及び撤去の費用に充てる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湯沢こころのふるさと基金増：ふるさと納税（寄附金）増による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旧学校施設等解体撤去基金：旧学校施設及び保育園の貸付料等を基金に積立てていることによるもの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その他の基金の微増は、基金運用収入（利子等）によるもの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現状を維持する中で、目的を達成するために必要な取崩・積立を随時行っていきます。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年度は除排雪経費が前年度より多く、財政調整基金の取り崩しにより賄ったため、年度末の残高が減少しています。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財政調整基金の残高は、降雪の多少に影響を受けやすく、除排雪経費と連動する傾向があります。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予算編成時に、財政調整基金の繰入を抑制し、現状維持できるよう努めます。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現状維持であるが、減債基金に頼ることのないよう、健全な財政運営に努めます。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7375448</v>
      </c>
      <c r="BO4" s="423"/>
      <c r="BP4" s="423"/>
      <c r="BQ4" s="423"/>
      <c r="BR4" s="423"/>
      <c r="BS4" s="423"/>
      <c r="BT4" s="423"/>
      <c r="BU4" s="424"/>
      <c r="BV4" s="422">
        <v>7002477</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9.1</v>
      </c>
      <c r="CU4" s="604"/>
      <c r="CV4" s="604"/>
      <c r="CW4" s="604"/>
      <c r="CX4" s="604"/>
      <c r="CY4" s="604"/>
      <c r="CZ4" s="604"/>
      <c r="DA4" s="605"/>
      <c r="DB4" s="603">
        <v>9.3000000000000007</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6881196</v>
      </c>
      <c r="BO5" s="428"/>
      <c r="BP5" s="428"/>
      <c r="BQ5" s="428"/>
      <c r="BR5" s="428"/>
      <c r="BS5" s="428"/>
      <c r="BT5" s="428"/>
      <c r="BU5" s="429"/>
      <c r="BV5" s="427">
        <v>6477058</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91.7</v>
      </c>
      <c r="CU5" s="398"/>
      <c r="CV5" s="398"/>
      <c r="CW5" s="398"/>
      <c r="CX5" s="398"/>
      <c r="CY5" s="398"/>
      <c r="CZ5" s="398"/>
      <c r="DA5" s="399"/>
      <c r="DB5" s="397">
        <v>87.5</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101</v>
      </c>
      <c r="AV6" s="485"/>
      <c r="AW6" s="485"/>
      <c r="AX6" s="485"/>
      <c r="AY6" s="407" t="s">
        <v>102</v>
      </c>
      <c r="AZ6" s="408"/>
      <c r="BA6" s="408"/>
      <c r="BB6" s="408"/>
      <c r="BC6" s="408"/>
      <c r="BD6" s="408"/>
      <c r="BE6" s="408"/>
      <c r="BF6" s="408"/>
      <c r="BG6" s="408"/>
      <c r="BH6" s="408"/>
      <c r="BI6" s="408"/>
      <c r="BJ6" s="408"/>
      <c r="BK6" s="408"/>
      <c r="BL6" s="408"/>
      <c r="BM6" s="409"/>
      <c r="BN6" s="427">
        <v>494252</v>
      </c>
      <c r="BO6" s="428"/>
      <c r="BP6" s="428"/>
      <c r="BQ6" s="428"/>
      <c r="BR6" s="428"/>
      <c r="BS6" s="428"/>
      <c r="BT6" s="428"/>
      <c r="BU6" s="429"/>
      <c r="BV6" s="427">
        <v>525419</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94.2</v>
      </c>
      <c r="CU6" s="578"/>
      <c r="CV6" s="578"/>
      <c r="CW6" s="578"/>
      <c r="CX6" s="578"/>
      <c r="CY6" s="578"/>
      <c r="CZ6" s="578"/>
      <c r="DA6" s="579"/>
      <c r="DB6" s="577">
        <v>90</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93</v>
      </c>
      <c r="AV7" s="485"/>
      <c r="AW7" s="485"/>
      <c r="AX7" s="485"/>
      <c r="AY7" s="407" t="s">
        <v>105</v>
      </c>
      <c r="AZ7" s="408"/>
      <c r="BA7" s="408"/>
      <c r="BB7" s="408"/>
      <c r="BC7" s="408"/>
      <c r="BD7" s="408"/>
      <c r="BE7" s="408"/>
      <c r="BF7" s="408"/>
      <c r="BG7" s="408"/>
      <c r="BH7" s="408"/>
      <c r="BI7" s="408"/>
      <c r="BJ7" s="408"/>
      <c r="BK7" s="408"/>
      <c r="BL7" s="408"/>
      <c r="BM7" s="409"/>
      <c r="BN7" s="427">
        <v>131073</v>
      </c>
      <c r="BO7" s="428"/>
      <c r="BP7" s="428"/>
      <c r="BQ7" s="428"/>
      <c r="BR7" s="428"/>
      <c r="BS7" s="428"/>
      <c r="BT7" s="428"/>
      <c r="BU7" s="429"/>
      <c r="BV7" s="427">
        <v>150652</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3981206</v>
      </c>
      <c r="CU7" s="428"/>
      <c r="CV7" s="428"/>
      <c r="CW7" s="428"/>
      <c r="CX7" s="428"/>
      <c r="CY7" s="428"/>
      <c r="CZ7" s="428"/>
      <c r="DA7" s="429"/>
      <c r="DB7" s="427">
        <v>4048702</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363179</v>
      </c>
      <c r="BO8" s="428"/>
      <c r="BP8" s="428"/>
      <c r="BQ8" s="428"/>
      <c r="BR8" s="428"/>
      <c r="BS8" s="428"/>
      <c r="BT8" s="428"/>
      <c r="BU8" s="429"/>
      <c r="BV8" s="427">
        <v>374767</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0.99</v>
      </c>
      <c r="CU8" s="541"/>
      <c r="CV8" s="541"/>
      <c r="CW8" s="541"/>
      <c r="CX8" s="541"/>
      <c r="CY8" s="541"/>
      <c r="CZ8" s="541"/>
      <c r="DA8" s="542"/>
      <c r="DB8" s="540">
        <v>0.99</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8046</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93</v>
      </c>
      <c r="AV9" s="485"/>
      <c r="AW9" s="485"/>
      <c r="AX9" s="485"/>
      <c r="AY9" s="407" t="s">
        <v>115</v>
      </c>
      <c r="AZ9" s="408"/>
      <c r="BA9" s="408"/>
      <c r="BB9" s="408"/>
      <c r="BC9" s="408"/>
      <c r="BD9" s="408"/>
      <c r="BE9" s="408"/>
      <c r="BF9" s="408"/>
      <c r="BG9" s="408"/>
      <c r="BH9" s="408"/>
      <c r="BI9" s="408"/>
      <c r="BJ9" s="408"/>
      <c r="BK9" s="408"/>
      <c r="BL9" s="408"/>
      <c r="BM9" s="409"/>
      <c r="BN9" s="427">
        <v>-11588</v>
      </c>
      <c r="BO9" s="428"/>
      <c r="BP9" s="428"/>
      <c r="BQ9" s="428"/>
      <c r="BR9" s="428"/>
      <c r="BS9" s="428"/>
      <c r="BT9" s="428"/>
      <c r="BU9" s="429"/>
      <c r="BV9" s="427">
        <v>6535</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5.3</v>
      </c>
      <c r="CU9" s="398"/>
      <c r="CV9" s="398"/>
      <c r="CW9" s="398"/>
      <c r="CX9" s="398"/>
      <c r="CY9" s="398"/>
      <c r="CZ9" s="398"/>
      <c r="DA9" s="399"/>
      <c r="DB9" s="397">
        <v>3.9</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117</v>
      </c>
      <c r="M10" s="401"/>
      <c r="N10" s="401"/>
      <c r="O10" s="401"/>
      <c r="P10" s="401"/>
      <c r="Q10" s="402"/>
      <c r="R10" s="403">
        <v>8396</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119</v>
      </c>
      <c r="AV10" s="485"/>
      <c r="AW10" s="485"/>
      <c r="AX10" s="485"/>
      <c r="AY10" s="407" t="s">
        <v>120</v>
      </c>
      <c r="AZ10" s="408"/>
      <c r="BA10" s="408"/>
      <c r="BB10" s="408"/>
      <c r="BC10" s="408"/>
      <c r="BD10" s="408"/>
      <c r="BE10" s="408"/>
      <c r="BF10" s="408"/>
      <c r="BG10" s="408"/>
      <c r="BH10" s="408"/>
      <c r="BI10" s="408"/>
      <c r="BJ10" s="408"/>
      <c r="BK10" s="408"/>
      <c r="BL10" s="408"/>
      <c r="BM10" s="409"/>
      <c r="BN10" s="427">
        <v>1591</v>
      </c>
      <c r="BO10" s="428"/>
      <c r="BP10" s="428"/>
      <c r="BQ10" s="428"/>
      <c r="BR10" s="428"/>
      <c r="BS10" s="428"/>
      <c r="BT10" s="428"/>
      <c r="BU10" s="429"/>
      <c r="BV10" s="427">
        <v>9015</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125</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15">
      <c r="A12" s="186"/>
      <c r="B12" s="543" t="s">
        <v>130</v>
      </c>
      <c r="C12" s="544"/>
      <c r="D12" s="544"/>
      <c r="E12" s="544"/>
      <c r="F12" s="544"/>
      <c r="G12" s="544"/>
      <c r="H12" s="544"/>
      <c r="I12" s="544"/>
      <c r="J12" s="544"/>
      <c r="K12" s="545"/>
      <c r="L12" s="552" t="s">
        <v>131</v>
      </c>
      <c r="M12" s="553"/>
      <c r="N12" s="553"/>
      <c r="O12" s="553"/>
      <c r="P12" s="553"/>
      <c r="Q12" s="554"/>
      <c r="R12" s="555">
        <v>8165</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135</v>
      </c>
      <c r="AV12" s="485"/>
      <c r="AW12" s="485"/>
      <c r="AX12" s="485"/>
      <c r="AY12" s="407" t="s">
        <v>136</v>
      </c>
      <c r="AZ12" s="408"/>
      <c r="BA12" s="408"/>
      <c r="BB12" s="408"/>
      <c r="BC12" s="408"/>
      <c r="BD12" s="408"/>
      <c r="BE12" s="408"/>
      <c r="BF12" s="408"/>
      <c r="BG12" s="408"/>
      <c r="BH12" s="408"/>
      <c r="BI12" s="408"/>
      <c r="BJ12" s="408"/>
      <c r="BK12" s="408"/>
      <c r="BL12" s="408"/>
      <c r="BM12" s="409"/>
      <c r="BN12" s="427">
        <v>105935</v>
      </c>
      <c r="BO12" s="428"/>
      <c r="BP12" s="428"/>
      <c r="BQ12" s="428"/>
      <c r="BR12" s="428"/>
      <c r="BS12" s="428"/>
      <c r="BT12" s="428"/>
      <c r="BU12" s="429"/>
      <c r="BV12" s="427">
        <v>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129</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139</v>
      </c>
      <c r="N13" s="528"/>
      <c r="O13" s="528"/>
      <c r="P13" s="528"/>
      <c r="Q13" s="529"/>
      <c r="R13" s="530">
        <v>7918</v>
      </c>
      <c r="S13" s="531"/>
      <c r="T13" s="531"/>
      <c r="U13" s="531"/>
      <c r="V13" s="532"/>
      <c r="W13" s="518" t="s">
        <v>140</v>
      </c>
      <c r="X13" s="440"/>
      <c r="Y13" s="440"/>
      <c r="Z13" s="440"/>
      <c r="AA13" s="440"/>
      <c r="AB13" s="441"/>
      <c r="AC13" s="403">
        <v>153</v>
      </c>
      <c r="AD13" s="404"/>
      <c r="AE13" s="404"/>
      <c r="AF13" s="404"/>
      <c r="AG13" s="405"/>
      <c r="AH13" s="403">
        <v>197</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-115932</v>
      </c>
      <c r="BO13" s="428"/>
      <c r="BP13" s="428"/>
      <c r="BQ13" s="428"/>
      <c r="BR13" s="428"/>
      <c r="BS13" s="428"/>
      <c r="BT13" s="428"/>
      <c r="BU13" s="429"/>
      <c r="BV13" s="427">
        <v>15550</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5.4</v>
      </c>
      <c r="CU13" s="398"/>
      <c r="CV13" s="398"/>
      <c r="CW13" s="398"/>
      <c r="CX13" s="398"/>
      <c r="CY13" s="398"/>
      <c r="CZ13" s="398"/>
      <c r="DA13" s="399"/>
      <c r="DB13" s="397">
        <v>4.5999999999999996</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145</v>
      </c>
      <c r="M14" s="561"/>
      <c r="N14" s="561"/>
      <c r="O14" s="561"/>
      <c r="P14" s="561"/>
      <c r="Q14" s="562"/>
      <c r="R14" s="530">
        <v>8235</v>
      </c>
      <c r="S14" s="531"/>
      <c r="T14" s="531"/>
      <c r="U14" s="531"/>
      <c r="V14" s="532"/>
      <c r="W14" s="533"/>
      <c r="X14" s="443"/>
      <c r="Y14" s="443"/>
      <c r="Z14" s="443"/>
      <c r="AA14" s="443"/>
      <c r="AB14" s="444"/>
      <c r="AC14" s="523">
        <v>3.6</v>
      </c>
      <c r="AD14" s="524"/>
      <c r="AE14" s="524"/>
      <c r="AF14" s="524"/>
      <c r="AG14" s="525"/>
      <c r="AH14" s="523">
        <v>4.7</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v>31.3</v>
      </c>
      <c r="CU14" s="535"/>
      <c r="CV14" s="535"/>
      <c r="CW14" s="535"/>
      <c r="CX14" s="535"/>
      <c r="CY14" s="535"/>
      <c r="CZ14" s="535"/>
      <c r="DA14" s="536"/>
      <c r="DB14" s="534">
        <v>34.4</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147</v>
      </c>
      <c r="N15" s="528"/>
      <c r="O15" s="528"/>
      <c r="P15" s="528"/>
      <c r="Q15" s="529"/>
      <c r="R15" s="530">
        <v>7979</v>
      </c>
      <c r="S15" s="531"/>
      <c r="T15" s="531"/>
      <c r="U15" s="531"/>
      <c r="V15" s="532"/>
      <c r="W15" s="518" t="s">
        <v>148</v>
      </c>
      <c r="X15" s="440"/>
      <c r="Y15" s="440"/>
      <c r="Z15" s="440"/>
      <c r="AA15" s="440"/>
      <c r="AB15" s="441"/>
      <c r="AC15" s="403">
        <v>586</v>
      </c>
      <c r="AD15" s="404"/>
      <c r="AE15" s="404"/>
      <c r="AF15" s="404"/>
      <c r="AG15" s="405"/>
      <c r="AH15" s="403">
        <v>575</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2929009</v>
      </c>
      <c r="BO15" s="423"/>
      <c r="BP15" s="423"/>
      <c r="BQ15" s="423"/>
      <c r="BR15" s="423"/>
      <c r="BS15" s="423"/>
      <c r="BT15" s="423"/>
      <c r="BU15" s="424"/>
      <c r="BV15" s="422">
        <v>2959616</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13.7</v>
      </c>
      <c r="AD16" s="524"/>
      <c r="AE16" s="524"/>
      <c r="AF16" s="524"/>
      <c r="AG16" s="525"/>
      <c r="AH16" s="523">
        <v>13.8</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2970140</v>
      </c>
      <c r="BO16" s="428"/>
      <c r="BP16" s="428"/>
      <c r="BQ16" s="428"/>
      <c r="BR16" s="428"/>
      <c r="BS16" s="428"/>
      <c r="BT16" s="428"/>
      <c r="BU16" s="429"/>
      <c r="BV16" s="427">
        <v>3001590</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154</v>
      </c>
      <c r="N17" s="513"/>
      <c r="O17" s="513"/>
      <c r="P17" s="513"/>
      <c r="Q17" s="514"/>
      <c r="R17" s="515" t="s">
        <v>155</v>
      </c>
      <c r="S17" s="516"/>
      <c r="T17" s="516"/>
      <c r="U17" s="516"/>
      <c r="V17" s="517"/>
      <c r="W17" s="518" t="s">
        <v>156</v>
      </c>
      <c r="X17" s="440"/>
      <c r="Y17" s="440"/>
      <c r="Z17" s="440"/>
      <c r="AA17" s="440"/>
      <c r="AB17" s="441"/>
      <c r="AC17" s="403">
        <v>3538</v>
      </c>
      <c r="AD17" s="404"/>
      <c r="AE17" s="404"/>
      <c r="AF17" s="404"/>
      <c r="AG17" s="405"/>
      <c r="AH17" s="403">
        <v>3384</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3841811</v>
      </c>
      <c r="BO17" s="428"/>
      <c r="BP17" s="428"/>
      <c r="BQ17" s="428"/>
      <c r="BR17" s="428"/>
      <c r="BS17" s="428"/>
      <c r="BT17" s="428"/>
      <c r="BU17" s="429"/>
      <c r="BV17" s="427">
        <v>3892013</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158</v>
      </c>
      <c r="C18" s="490"/>
      <c r="D18" s="490"/>
      <c r="E18" s="491"/>
      <c r="F18" s="491"/>
      <c r="G18" s="491"/>
      <c r="H18" s="491"/>
      <c r="I18" s="491"/>
      <c r="J18" s="491"/>
      <c r="K18" s="491"/>
      <c r="L18" s="492">
        <v>357.29</v>
      </c>
      <c r="M18" s="492"/>
      <c r="N18" s="492"/>
      <c r="O18" s="492"/>
      <c r="P18" s="492"/>
      <c r="Q18" s="492"/>
      <c r="R18" s="493"/>
      <c r="S18" s="493"/>
      <c r="T18" s="493"/>
      <c r="U18" s="493"/>
      <c r="V18" s="494"/>
      <c r="W18" s="508"/>
      <c r="X18" s="509"/>
      <c r="Y18" s="509"/>
      <c r="Z18" s="509"/>
      <c r="AA18" s="509"/>
      <c r="AB18" s="519"/>
      <c r="AC18" s="391">
        <v>82.7</v>
      </c>
      <c r="AD18" s="392"/>
      <c r="AE18" s="392"/>
      <c r="AF18" s="392"/>
      <c r="AG18" s="495"/>
      <c r="AH18" s="391">
        <v>81.400000000000006</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3752055</v>
      </c>
      <c r="BO18" s="428"/>
      <c r="BP18" s="428"/>
      <c r="BQ18" s="428"/>
      <c r="BR18" s="428"/>
      <c r="BS18" s="428"/>
      <c r="BT18" s="428"/>
      <c r="BU18" s="429"/>
      <c r="BV18" s="427">
        <v>3663587</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160</v>
      </c>
      <c r="C19" s="490"/>
      <c r="D19" s="490"/>
      <c r="E19" s="491"/>
      <c r="F19" s="491"/>
      <c r="G19" s="491"/>
      <c r="H19" s="491"/>
      <c r="I19" s="491"/>
      <c r="J19" s="491"/>
      <c r="K19" s="491"/>
      <c r="L19" s="497">
        <v>23</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5515589</v>
      </c>
      <c r="BO19" s="428"/>
      <c r="BP19" s="428"/>
      <c r="BQ19" s="428"/>
      <c r="BR19" s="428"/>
      <c r="BS19" s="428"/>
      <c r="BT19" s="428"/>
      <c r="BU19" s="429"/>
      <c r="BV19" s="427">
        <v>5427104</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162</v>
      </c>
      <c r="C20" s="490"/>
      <c r="D20" s="490"/>
      <c r="E20" s="491"/>
      <c r="F20" s="491"/>
      <c r="G20" s="491"/>
      <c r="H20" s="491"/>
      <c r="I20" s="491"/>
      <c r="J20" s="491"/>
      <c r="K20" s="491"/>
      <c r="L20" s="497">
        <v>3455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164</v>
      </c>
      <c r="C22" s="457"/>
      <c r="D22" s="458"/>
      <c r="E22" s="465" t="s">
        <v>1</v>
      </c>
      <c r="F22" s="440"/>
      <c r="G22" s="440"/>
      <c r="H22" s="440"/>
      <c r="I22" s="440"/>
      <c r="J22" s="440"/>
      <c r="K22" s="441"/>
      <c r="L22" s="465" t="s">
        <v>165</v>
      </c>
      <c r="M22" s="440"/>
      <c r="N22" s="440"/>
      <c r="O22" s="440"/>
      <c r="P22" s="441"/>
      <c r="Q22" s="450" t="s">
        <v>166</v>
      </c>
      <c r="R22" s="451"/>
      <c r="S22" s="451"/>
      <c r="T22" s="451"/>
      <c r="U22" s="451"/>
      <c r="V22" s="466"/>
      <c r="W22" s="468" t="s">
        <v>167</v>
      </c>
      <c r="X22" s="457"/>
      <c r="Y22" s="458"/>
      <c r="Z22" s="465" t="s">
        <v>1</v>
      </c>
      <c r="AA22" s="440"/>
      <c r="AB22" s="440"/>
      <c r="AC22" s="440"/>
      <c r="AD22" s="440"/>
      <c r="AE22" s="440"/>
      <c r="AF22" s="440"/>
      <c r="AG22" s="441"/>
      <c r="AH22" s="439" t="s">
        <v>168</v>
      </c>
      <c r="AI22" s="440"/>
      <c r="AJ22" s="440"/>
      <c r="AK22" s="440"/>
      <c r="AL22" s="441"/>
      <c r="AM22" s="439" t="s">
        <v>169</v>
      </c>
      <c r="AN22" s="445"/>
      <c r="AO22" s="445"/>
      <c r="AP22" s="445"/>
      <c r="AQ22" s="445"/>
      <c r="AR22" s="446"/>
      <c r="AS22" s="450" t="s">
        <v>166</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170</v>
      </c>
      <c r="AZ23" s="420"/>
      <c r="BA23" s="420"/>
      <c r="BB23" s="420"/>
      <c r="BC23" s="420"/>
      <c r="BD23" s="420"/>
      <c r="BE23" s="420"/>
      <c r="BF23" s="420"/>
      <c r="BG23" s="420"/>
      <c r="BH23" s="420"/>
      <c r="BI23" s="420"/>
      <c r="BJ23" s="420"/>
      <c r="BK23" s="420"/>
      <c r="BL23" s="420"/>
      <c r="BM23" s="421"/>
      <c r="BN23" s="427">
        <v>3979690</v>
      </c>
      <c r="BO23" s="428"/>
      <c r="BP23" s="428"/>
      <c r="BQ23" s="428"/>
      <c r="BR23" s="428"/>
      <c r="BS23" s="428"/>
      <c r="BT23" s="428"/>
      <c r="BU23" s="429"/>
      <c r="BV23" s="427">
        <v>3913298</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171</v>
      </c>
      <c r="F24" s="401"/>
      <c r="G24" s="401"/>
      <c r="H24" s="401"/>
      <c r="I24" s="401"/>
      <c r="J24" s="401"/>
      <c r="K24" s="402"/>
      <c r="L24" s="403">
        <v>1</v>
      </c>
      <c r="M24" s="404"/>
      <c r="N24" s="404"/>
      <c r="O24" s="404"/>
      <c r="P24" s="405"/>
      <c r="Q24" s="403">
        <v>7230</v>
      </c>
      <c r="R24" s="404"/>
      <c r="S24" s="404"/>
      <c r="T24" s="404"/>
      <c r="U24" s="404"/>
      <c r="V24" s="405"/>
      <c r="W24" s="469"/>
      <c r="X24" s="460"/>
      <c r="Y24" s="461"/>
      <c r="Z24" s="400" t="s">
        <v>172</v>
      </c>
      <c r="AA24" s="401"/>
      <c r="AB24" s="401"/>
      <c r="AC24" s="401"/>
      <c r="AD24" s="401"/>
      <c r="AE24" s="401"/>
      <c r="AF24" s="401"/>
      <c r="AG24" s="402"/>
      <c r="AH24" s="403">
        <v>107</v>
      </c>
      <c r="AI24" s="404"/>
      <c r="AJ24" s="404"/>
      <c r="AK24" s="404"/>
      <c r="AL24" s="405"/>
      <c r="AM24" s="403">
        <v>313082</v>
      </c>
      <c r="AN24" s="404"/>
      <c r="AO24" s="404"/>
      <c r="AP24" s="404"/>
      <c r="AQ24" s="404"/>
      <c r="AR24" s="405"/>
      <c r="AS24" s="403">
        <v>2926</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3899836</v>
      </c>
      <c r="BO24" s="428"/>
      <c r="BP24" s="428"/>
      <c r="BQ24" s="428"/>
      <c r="BR24" s="428"/>
      <c r="BS24" s="428"/>
      <c r="BT24" s="428"/>
      <c r="BU24" s="429"/>
      <c r="BV24" s="427">
        <v>3888268</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174</v>
      </c>
      <c r="F25" s="401"/>
      <c r="G25" s="401"/>
      <c r="H25" s="401"/>
      <c r="I25" s="401"/>
      <c r="J25" s="401"/>
      <c r="K25" s="402"/>
      <c r="L25" s="403">
        <v>1</v>
      </c>
      <c r="M25" s="404"/>
      <c r="N25" s="404"/>
      <c r="O25" s="404"/>
      <c r="P25" s="405"/>
      <c r="Q25" s="403">
        <v>5950</v>
      </c>
      <c r="R25" s="404"/>
      <c r="S25" s="404"/>
      <c r="T25" s="404"/>
      <c r="U25" s="404"/>
      <c r="V25" s="405"/>
      <c r="W25" s="469"/>
      <c r="X25" s="460"/>
      <c r="Y25" s="461"/>
      <c r="Z25" s="400" t="s">
        <v>175</v>
      </c>
      <c r="AA25" s="401"/>
      <c r="AB25" s="401"/>
      <c r="AC25" s="401"/>
      <c r="AD25" s="401"/>
      <c r="AE25" s="401"/>
      <c r="AF25" s="401"/>
      <c r="AG25" s="402"/>
      <c r="AH25" s="403" t="s">
        <v>176</v>
      </c>
      <c r="AI25" s="404"/>
      <c r="AJ25" s="404"/>
      <c r="AK25" s="404"/>
      <c r="AL25" s="405"/>
      <c r="AM25" s="403" t="s">
        <v>177</v>
      </c>
      <c r="AN25" s="404"/>
      <c r="AO25" s="404"/>
      <c r="AP25" s="404"/>
      <c r="AQ25" s="404"/>
      <c r="AR25" s="405"/>
      <c r="AS25" s="403" t="s">
        <v>177</v>
      </c>
      <c r="AT25" s="404"/>
      <c r="AU25" s="404"/>
      <c r="AV25" s="404"/>
      <c r="AW25" s="404"/>
      <c r="AX25" s="406"/>
      <c r="AY25" s="419" t="s">
        <v>178</v>
      </c>
      <c r="AZ25" s="420"/>
      <c r="BA25" s="420"/>
      <c r="BB25" s="420"/>
      <c r="BC25" s="420"/>
      <c r="BD25" s="420"/>
      <c r="BE25" s="420"/>
      <c r="BF25" s="420"/>
      <c r="BG25" s="420"/>
      <c r="BH25" s="420"/>
      <c r="BI25" s="420"/>
      <c r="BJ25" s="420"/>
      <c r="BK25" s="420"/>
      <c r="BL25" s="420"/>
      <c r="BM25" s="421"/>
      <c r="BN25" s="422">
        <v>1048985</v>
      </c>
      <c r="BO25" s="423"/>
      <c r="BP25" s="423"/>
      <c r="BQ25" s="423"/>
      <c r="BR25" s="423"/>
      <c r="BS25" s="423"/>
      <c r="BT25" s="423"/>
      <c r="BU25" s="424"/>
      <c r="BV25" s="422">
        <v>413221</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179</v>
      </c>
      <c r="F26" s="401"/>
      <c r="G26" s="401"/>
      <c r="H26" s="401"/>
      <c r="I26" s="401"/>
      <c r="J26" s="401"/>
      <c r="K26" s="402"/>
      <c r="L26" s="403">
        <v>1</v>
      </c>
      <c r="M26" s="404"/>
      <c r="N26" s="404"/>
      <c r="O26" s="404"/>
      <c r="P26" s="405"/>
      <c r="Q26" s="403">
        <v>5220</v>
      </c>
      <c r="R26" s="404"/>
      <c r="S26" s="404"/>
      <c r="T26" s="404"/>
      <c r="U26" s="404"/>
      <c r="V26" s="405"/>
      <c r="W26" s="469"/>
      <c r="X26" s="460"/>
      <c r="Y26" s="461"/>
      <c r="Z26" s="400" t="s">
        <v>180</v>
      </c>
      <c r="AA26" s="482"/>
      <c r="AB26" s="482"/>
      <c r="AC26" s="482"/>
      <c r="AD26" s="482"/>
      <c r="AE26" s="482"/>
      <c r="AF26" s="482"/>
      <c r="AG26" s="483"/>
      <c r="AH26" s="403">
        <v>5</v>
      </c>
      <c r="AI26" s="404"/>
      <c r="AJ26" s="404"/>
      <c r="AK26" s="404"/>
      <c r="AL26" s="405"/>
      <c r="AM26" s="403">
        <v>15415</v>
      </c>
      <c r="AN26" s="404"/>
      <c r="AO26" s="404"/>
      <c r="AP26" s="404"/>
      <c r="AQ26" s="404"/>
      <c r="AR26" s="405"/>
      <c r="AS26" s="403">
        <v>3083</v>
      </c>
      <c r="AT26" s="404"/>
      <c r="AU26" s="404"/>
      <c r="AV26" s="404"/>
      <c r="AW26" s="404"/>
      <c r="AX26" s="406"/>
      <c r="AY26" s="436" t="s">
        <v>181</v>
      </c>
      <c r="AZ26" s="437"/>
      <c r="BA26" s="437"/>
      <c r="BB26" s="437"/>
      <c r="BC26" s="437"/>
      <c r="BD26" s="437"/>
      <c r="BE26" s="437"/>
      <c r="BF26" s="437"/>
      <c r="BG26" s="437"/>
      <c r="BH26" s="437"/>
      <c r="BI26" s="437"/>
      <c r="BJ26" s="437"/>
      <c r="BK26" s="437"/>
      <c r="BL26" s="437"/>
      <c r="BM26" s="438"/>
      <c r="BN26" s="427" t="s">
        <v>177</v>
      </c>
      <c r="BO26" s="428"/>
      <c r="BP26" s="428"/>
      <c r="BQ26" s="428"/>
      <c r="BR26" s="428"/>
      <c r="BS26" s="428"/>
      <c r="BT26" s="428"/>
      <c r="BU26" s="429"/>
      <c r="BV26" s="427" t="s">
        <v>177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182</v>
      </c>
      <c r="F27" s="401"/>
      <c r="G27" s="401"/>
      <c r="H27" s="401"/>
      <c r="I27" s="401"/>
      <c r="J27" s="401"/>
      <c r="K27" s="402"/>
      <c r="L27" s="403">
        <v>1</v>
      </c>
      <c r="M27" s="404"/>
      <c r="N27" s="404"/>
      <c r="O27" s="404"/>
      <c r="P27" s="405"/>
      <c r="Q27" s="403">
        <v>2880</v>
      </c>
      <c r="R27" s="404"/>
      <c r="S27" s="404"/>
      <c r="T27" s="404"/>
      <c r="U27" s="404"/>
      <c r="V27" s="405"/>
      <c r="W27" s="469"/>
      <c r="X27" s="460"/>
      <c r="Y27" s="461"/>
      <c r="Z27" s="400" t="s">
        <v>183</v>
      </c>
      <c r="AA27" s="401"/>
      <c r="AB27" s="401"/>
      <c r="AC27" s="401"/>
      <c r="AD27" s="401"/>
      <c r="AE27" s="401"/>
      <c r="AF27" s="401"/>
      <c r="AG27" s="402"/>
      <c r="AH27" s="403" t="s">
        <v>177</v>
      </c>
      <c r="AI27" s="404"/>
      <c r="AJ27" s="404"/>
      <c r="AK27" s="404"/>
      <c r="AL27" s="405"/>
      <c r="AM27" s="403" t="s">
        <v>177</v>
      </c>
      <c r="AN27" s="404"/>
      <c r="AO27" s="404"/>
      <c r="AP27" s="404"/>
      <c r="AQ27" s="404"/>
      <c r="AR27" s="405"/>
      <c r="AS27" s="403" t="s">
        <v>184</v>
      </c>
      <c r="AT27" s="404"/>
      <c r="AU27" s="404"/>
      <c r="AV27" s="404"/>
      <c r="AW27" s="404"/>
      <c r="AX27" s="406"/>
      <c r="AY27" s="433" t="s">
        <v>185</v>
      </c>
      <c r="AZ27" s="434"/>
      <c r="BA27" s="434"/>
      <c r="BB27" s="434"/>
      <c r="BC27" s="434"/>
      <c r="BD27" s="434"/>
      <c r="BE27" s="434"/>
      <c r="BF27" s="434"/>
      <c r="BG27" s="434"/>
      <c r="BH27" s="434"/>
      <c r="BI27" s="434"/>
      <c r="BJ27" s="434"/>
      <c r="BK27" s="434"/>
      <c r="BL27" s="434"/>
      <c r="BM27" s="435"/>
      <c r="BN27" s="430" t="s">
        <v>177</v>
      </c>
      <c r="BO27" s="431"/>
      <c r="BP27" s="431"/>
      <c r="BQ27" s="431"/>
      <c r="BR27" s="431"/>
      <c r="BS27" s="431"/>
      <c r="BT27" s="431"/>
      <c r="BU27" s="432"/>
      <c r="BV27" s="430" t="s">
        <v>138</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186</v>
      </c>
      <c r="F28" s="401"/>
      <c r="G28" s="401"/>
      <c r="H28" s="401"/>
      <c r="I28" s="401"/>
      <c r="J28" s="401"/>
      <c r="K28" s="402"/>
      <c r="L28" s="403">
        <v>1</v>
      </c>
      <c r="M28" s="404"/>
      <c r="N28" s="404"/>
      <c r="O28" s="404"/>
      <c r="P28" s="405"/>
      <c r="Q28" s="403">
        <v>2360</v>
      </c>
      <c r="R28" s="404"/>
      <c r="S28" s="404"/>
      <c r="T28" s="404"/>
      <c r="U28" s="404"/>
      <c r="V28" s="405"/>
      <c r="W28" s="469"/>
      <c r="X28" s="460"/>
      <c r="Y28" s="461"/>
      <c r="Z28" s="400" t="s">
        <v>187</v>
      </c>
      <c r="AA28" s="401"/>
      <c r="AB28" s="401"/>
      <c r="AC28" s="401"/>
      <c r="AD28" s="401"/>
      <c r="AE28" s="401"/>
      <c r="AF28" s="401"/>
      <c r="AG28" s="402"/>
      <c r="AH28" s="403" t="s">
        <v>188</v>
      </c>
      <c r="AI28" s="404"/>
      <c r="AJ28" s="404"/>
      <c r="AK28" s="404"/>
      <c r="AL28" s="405"/>
      <c r="AM28" s="403" t="s">
        <v>177</v>
      </c>
      <c r="AN28" s="404"/>
      <c r="AO28" s="404"/>
      <c r="AP28" s="404"/>
      <c r="AQ28" s="404"/>
      <c r="AR28" s="405"/>
      <c r="AS28" s="403" t="s">
        <v>138</v>
      </c>
      <c r="AT28" s="404"/>
      <c r="AU28" s="404"/>
      <c r="AV28" s="404"/>
      <c r="AW28" s="404"/>
      <c r="AX28" s="406"/>
      <c r="AY28" s="410" t="s">
        <v>189</v>
      </c>
      <c r="AZ28" s="411"/>
      <c r="BA28" s="411"/>
      <c r="BB28" s="412"/>
      <c r="BC28" s="419" t="s">
        <v>47</v>
      </c>
      <c r="BD28" s="420"/>
      <c r="BE28" s="420"/>
      <c r="BF28" s="420"/>
      <c r="BG28" s="420"/>
      <c r="BH28" s="420"/>
      <c r="BI28" s="420"/>
      <c r="BJ28" s="420"/>
      <c r="BK28" s="420"/>
      <c r="BL28" s="420"/>
      <c r="BM28" s="421"/>
      <c r="BN28" s="422">
        <v>1409548</v>
      </c>
      <c r="BO28" s="423"/>
      <c r="BP28" s="423"/>
      <c r="BQ28" s="423"/>
      <c r="BR28" s="423"/>
      <c r="BS28" s="423"/>
      <c r="BT28" s="423"/>
      <c r="BU28" s="424"/>
      <c r="BV28" s="422">
        <v>1513892</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190</v>
      </c>
      <c r="F29" s="401"/>
      <c r="G29" s="401"/>
      <c r="H29" s="401"/>
      <c r="I29" s="401"/>
      <c r="J29" s="401"/>
      <c r="K29" s="402"/>
      <c r="L29" s="403">
        <v>10</v>
      </c>
      <c r="M29" s="404"/>
      <c r="N29" s="404"/>
      <c r="O29" s="404"/>
      <c r="P29" s="405"/>
      <c r="Q29" s="403">
        <v>2130</v>
      </c>
      <c r="R29" s="404"/>
      <c r="S29" s="404"/>
      <c r="T29" s="404"/>
      <c r="U29" s="404"/>
      <c r="V29" s="405"/>
      <c r="W29" s="470"/>
      <c r="X29" s="471"/>
      <c r="Y29" s="472"/>
      <c r="Z29" s="400" t="s">
        <v>191</v>
      </c>
      <c r="AA29" s="401"/>
      <c r="AB29" s="401"/>
      <c r="AC29" s="401"/>
      <c r="AD29" s="401"/>
      <c r="AE29" s="401"/>
      <c r="AF29" s="401"/>
      <c r="AG29" s="402"/>
      <c r="AH29" s="403">
        <v>107</v>
      </c>
      <c r="AI29" s="404"/>
      <c r="AJ29" s="404"/>
      <c r="AK29" s="404"/>
      <c r="AL29" s="405"/>
      <c r="AM29" s="403">
        <v>313082</v>
      </c>
      <c r="AN29" s="404"/>
      <c r="AO29" s="404"/>
      <c r="AP29" s="404"/>
      <c r="AQ29" s="404"/>
      <c r="AR29" s="405"/>
      <c r="AS29" s="403">
        <v>2926</v>
      </c>
      <c r="AT29" s="404"/>
      <c r="AU29" s="404"/>
      <c r="AV29" s="404"/>
      <c r="AW29" s="404"/>
      <c r="AX29" s="406"/>
      <c r="AY29" s="413"/>
      <c r="AZ29" s="414"/>
      <c r="BA29" s="414"/>
      <c r="BB29" s="415"/>
      <c r="BC29" s="407" t="s">
        <v>192</v>
      </c>
      <c r="BD29" s="408"/>
      <c r="BE29" s="408"/>
      <c r="BF29" s="408"/>
      <c r="BG29" s="408"/>
      <c r="BH29" s="408"/>
      <c r="BI29" s="408"/>
      <c r="BJ29" s="408"/>
      <c r="BK29" s="408"/>
      <c r="BL29" s="408"/>
      <c r="BM29" s="409"/>
      <c r="BN29" s="427">
        <v>54326</v>
      </c>
      <c r="BO29" s="428"/>
      <c r="BP29" s="428"/>
      <c r="BQ29" s="428"/>
      <c r="BR29" s="428"/>
      <c r="BS29" s="428"/>
      <c r="BT29" s="428"/>
      <c r="BU29" s="429"/>
      <c r="BV29" s="427">
        <v>54309</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193</v>
      </c>
      <c r="X30" s="480"/>
      <c r="Y30" s="480"/>
      <c r="Z30" s="480"/>
      <c r="AA30" s="480"/>
      <c r="AB30" s="480"/>
      <c r="AC30" s="480"/>
      <c r="AD30" s="480"/>
      <c r="AE30" s="480"/>
      <c r="AF30" s="480"/>
      <c r="AG30" s="481"/>
      <c r="AH30" s="391">
        <v>92.5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548032</v>
      </c>
      <c r="BO30" s="431"/>
      <c r="BP30" s="431"/>
      <c r="BQ30" s="431"/>
      <c r="BR30" s="431"/>
      <c r="BS30" s="431"/>
      <c r="BT30" s="431"/>
      <c r="BU30" s="432"/>
      <c r="BV30" s="430">
        <v>492026</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200</v>
      </c>
      <c r="D33" s="390"/>
      <c r="E33" s="389" t="s">
        <v>201</v>
      </c>
      <c r="F33" s="389"/>
      <c r="G33" s="389"/>
      <c r="H33" s="389"/>
      <c r="I33" s="389"/>
      <c r="J33" s="389"/>
      <c r="K33" s="389"/>
      <c r="L33" s="389"/>
      <c r="M33" s="389"/>
      <c r="N33" s="389"/>
      <c r="O33" s="389"/>
      <c r="P33" s="389"/>
      <c r="Q33" s="389"/>
      <c r="R33" s="389"/>
      <c r="S33" s="389"/>
      <c r="T33" s="215"/>
      <c r="U33" s="390" t="s">
        <v>200</v>
      </c>
      <c r="V33" s="390"/>
      <c r="W33" s="389" t="s">
        <v>202</v>
      </c>
      <c r="X33" s="389"/>
      <c r="Y33" s="389"/>
      <c r="Z33" s="389"/>
      <c r="AA33" s="389"/>
      <c r="AB33" s="389"/>
      <c r="AC33" s="389"/>
      <c r="AD33" s="389"/>
      <c r="AE33" s="389"/>
      <c r="AF33" s="389"/>
      <c r="AG33" s="389"/>
      <c r="AH33" s="389"/>
      <c r="AI33" s="389"/>
      <c r="AJ33" s="389"/>
      <c r="AK33" s="389"/>
      <c r="AL33" s="215"/>
      <c r="AM33" s="390" t="s">
        <v>200</v>
      </c>
      <c r="AN33" s="390"/>
      <c r="AO33" s="389" t="s">
        <v>201</v>
      </c>
      <c r="AP33" s="389"/>
      <c r="AQ33" s="389"/>
      <c r="AR33" s="389"/>
      <c r="AS33" s="389"/>
      <c r="AT33" s="389"/>
      <c r="AU33" s="389"/>
      <c r="AV33" s="389"/>
      <c r="AW33" s="389"/>
      <c r="AX33" s="389"/>
      <c r="AY33" s="389"/>
      <c r="AZ33" s="389"/>
      <c r="BA33" s="389"/>
      <c r="BB33" s="389"/>
      <c r="BC33" s="389"/>
      <c r="BD33" s="216"/>
      <c r="BE33" s="389" t="s">
        <v>203</v>
      </c>
      <c r="BF33" s="389"/>
      <c r="BG33" s="389" t="s">
        <v>204</v>
      </c>
      <c r="BH33" s="389"/>
      <c r="BI33" s="389"/>
      <c r="BJ33" s="389"/>
      <c r="BK33" s="389"/>
      <c r="BL33" s="389"/>
      <c r="BM33" s="389"/>
      <c r="BN33" s="389"/>
      <c r="BO33" s="389"/>
      <c r="BP33" s="389"/>
      <c r="BQ33" s="389"/>
      <c r="BR33" s="389"/>
      <c r="BS33" s="389"/>
      <c r="BT33" s="389"/>
      <c r="BU33" s="389"/>
      <c r="BV33" s="216"/>
      <c r="BW33" s="390" t="s">
        <v>203</v>
      </c>
      <c r="BX33" s="390"/>
      <c r="BY33" s="389" t="s">
        <v>205</v>
      </c>
      <c r="BZ33" s="389"/>
      <c r="CA33" s="389"/>
      <c r="CB33" s="389"/>
      <c r="CC33" s="389"/>
      <c r="CD33" s="389"/>
      <c r="CE33" s="389"/>
      <c r="CF33" s="389"/>
      <c r="CG33" s="389"/>
      <c r="CH33" s="389"/>
      <c r="CI33" s="389"/>
      <c r="CJ33" s="389"/>
      <c r="CK33" s="389"/>
      <c r="CL33" s="389"/>
      <c r="CM33" s="389"/>
      <c r="CN33" s="215"/>
      <c r="CO33" s="390" t="s">
        <v>200</v>
      </c>
      <c r="CP33" s="390"/>
      <c r="CQ33" s="389" t="s">
        <v>206</v>
      </c>
      <c r="CR33" s="389"/>
      <c r="CS33" s="389"/>
      <c r="CT33" s="389"/>
      <c r="CU33" s="389"/>
      <c r="CV33" s="389"/>
      <c r="CW33" s="389"/>
      <c r="CX33" s="389"/>
      <c r="CY33" s="389"/>
      <c r="CZ33" s="389"/>
      <c r="DA33" s="389"/>
      <c r="DB33" s="389"/>
      <c r="DC33" s="389"/>
      <c r="DD33" s="389"/>
      <c r="DE33" s="389"/>
      <c r="DF33" s="215"/>
      <c r="DG33" s="388" t="s">
        <v>207</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IF('各会計、関係団体の財政状況及び健全化判断比率'!B33="","",'各会計、関係団体の財政状況及び健全化判断比率'!B33)</f>
        <v>下水道特別会計</v>
      </c>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新潟県市町村総合事務組合（一般会計）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後期高齢者医療特別会計</v>
      </c>
      <c r="X35" s="385"/>
      <c r="Y35" s="385"/>
      <c r="Z35" s="385"/>
      <c r="AA35" s="385"/>
      <c r="AB35" s="385"/>
      <c r="AC35" s="385"/>
      <c r="AD35" s="385"/>
      <c r="AE35" s="385"/>
      <c r="AF35" s="385"/>
      <c r="AG35" s="385"/>
      <c r="AH35" s="385"/>
      <c r="AI35" s="385"/>
      <c r="AJ35" s="385"/>
      <c r="AK35" s="385"/>
      <c r="AL35" s="213"/>
      <c r="AM35" s="386">
        <f t="shared" ref="AM35:AM43" si="0">IF(AO35="","",AM34+1)</f>
        <v>6</v>
      </c>
      <c r="AN35" s="386"/>
      <c r="AO35" s="385" t="str">
        <f>IF('各会計、関係団体の財政状況及び健全化判断比率'!B32="","",'各会計、関係団体の財政状況及び健全化判断比率'!B32)</f>
        <v>病院事業会計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新潟県市町村総合事務組合（職員退職手当支給事業特別会計）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介護保険特別会計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新潟県市町村総合事務組合（消防団員等公務災害補償事業特別会計）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新潟県市町村総合事務組合（消防賞じゅつ金支給事業特別会計）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新潟県市町村総合事務組合（非常勤職員公務災害補償等特別会計）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新潟県市町村総合事務組合（交通災害共済事業特別会計）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14</v>
      </c>
      <c r="BX40" s="386"/>
      <c r="BY40" s="385" t="str">
        <f>IF('各会計、関係団体の財政状況及び健全化判断比率'!B74="","",'各会計、関係団体の財政状況及び健全化判断比率'!B74)</f>
        <v>新潟県後期高齢者医療広域連合（一般会計）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15</v>
      </c>
      <c r="BX41" s="386"/>
      <c r="BY41" s="385" t="str">
        <f>IF('各会計、関係団体の財政状況及び健全化判断比率'!B75="","",'各会計、関係団体の財政状況及び健全化判断比率'!B75)</f>
        <v>新潟県後期高齢者医療広域連合（後期高齢者医療特別会計）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16</v>
      </c>
      <c r="BX42" s="386"/>
      <c r="BY42" s="385" t="str">
        <f>IF('各会計、関係団体の財政状況及び健全化判断比率'!B76="","",'各会計、関係団体の財政状況及び健全化判断比率'!B76)</f>
        <v>魚沼地区障害福祉組合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17</v>
      </c>
      <c r="BX43" s="386"/>
      <c r="BY43" s="385" t="str">
        <f>IF('各会計、関係団体の財政状況及び健全化判断比率'!B77="","",'各会計、関係団体の財政状況及び健全化判断比率'!B77)</f>
        <v>魚沼地域特別養護老人ホーム組合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3m3NR2YbYC1zrLD/Or/xVjKs8MeUzu/QSy308LCSJx9dvxiCgceo/U0mYldfC2uV8Q9HDxRZPFzkanYLt0DrQ==" saltValue="cYaTO3vP52BE9RvyodTbi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216</v>
      </c>
      <c r="DI1" s="756"/>
      <c r="DJ1" s="756"/>
      <c r="DK1" s="756"/>
      <c r="DL1" s="756"/>
      <c r="DM1" s="756"/>
      <c r="DN1" s="757"/>
      <c r="DO1" s="225"/>
      <c r="DP1" s="755" t="s">
        <v>217</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219</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220</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221</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222</v>
      </c>
      <c r="S4" s="698"/>
      <c r="T4" s="698"/>
      <c r="U4" s="698"/>
      <c r="V4" s="698"/>
      <c r="W4" s="698"/>
      <c r="X4" s="698"/>
      <c r="Y4" s="699"/>
      <c r="Z4" s="697" t="s">
        <v>223</v>
      </c>
      <c r="AA4" s="698"/>
      <c r="AB4" s="698"/>
      <c r="AC4" s="699"/>
      <c r="AD4" s="697" t="s">
        <v>224</v>
      </c>
      <c r="AE4" s="698"/>
      <c r="AF4" s="698"/>
      <c r="AG4" s="698"/>
      <c r="AH4" s="698"/>
      <c r="AI4" s="698"/>
      <c r="AJ4" s="698"/>
      <c r="AK4" s="699"/>
      <c r="AL4" s="697" t="s">
        <v>223</v>
      </c>
      <c r="AM4" s="698"/>
      <c r="AN4" s="698"/>
      <c r="AO4" s="699"/>
      <c r="AP4" s="758" t="s">
        <v>225</v>
      </c>
      <c r="AQ4" s="758"/>
      <c r="AR4" s="758"/>
      <c r="AS4" s="758"/>
      <c r="AT4" s="758"/>
      <c r="AU4" s="758"/>
      <c r="AV4" s="758"/>
      <c r="AW4" s="758"/>
      <c r="AX4" s="758"/>
      <c r="AY4" s="758"/>
      <c r="AZ4" s="758"/>
      <c r="BA4" s="758"/>
      <c r="BB4" s="758"/>
      <c r="BC4" s="758"/>
      <c r="BD4" s="758"/>
      <c r="BE4" s="758"/>
      <c r="BF4" s="758"/>
      <c r="BG4" s="758" t="s">
        <v>226</v>
      </c>
      <c r="BH4" s="758"/>
      <c r="BI4" s="758"/>
      <c r="BJ4" s="758"/>
      <c r="BK4" s="758"/>
      <c r="BL4" s="758"/>
      <c r="BM4" s="758"/>
      <c r="BN4" s="758"/>
      <c r="BO4" s="758" t="s">
        <v>223</v>
      </c>
      <c r="BP4" s="758"/>
      <c r="BQ4" s="758"/>
      <c r="BR4" s="758"/>
      <c r="BS4" s="758" t="s">
        <v>227</v>
      </c>
      <c r="BT4" s="758"/>
      <c r="BU4" s="758"/>
      <c r="BV4" s="758"/>
      <c r="BW4" s="758"/>
      <c r="BX4" s="758"/>
      <c r="BY4" s="758"/>
      <c r="BZ4" s="758"/>
      <c r="CA4" s="758"/>
      <c r="CB4" s="758"/>
      <c r="CD4" s="740" t="s">
        <v>228</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229</v>
      </c>
      <c r="C5" s="723"/>
      <c r="D5" s="723"/>
      <c r="E5" s="723"/>
      <c r="F5" s="723"/>
      <c r="G5" s="723"/>
      <c r="H5" s="723"/>
      <c r="I5" s="723"/>
      <c r="J5" s="723"/>
      <c r="K5" s="723"/>
      <c r="L5" s="723"/>
      <c r="M5" s="723"/>
      <c r="N5" s="723"/>
      <c r="O5" s="723"/>
      <c r="P5" s="723"/>
      <c r="Q5" s="724"/>
      <c r="R5" s="688">
        <v>3684848</v>
      </c>
      <c r="S5" s="689"/>
      <c r="T5" s="689"/>
      <c r="U5" s="689"/>
      <c r="V5" s="689"/>
      <c r="W5" s="689"/>
      <c r="X5" s="689"/>
      <c r="Y5" s="735"/>
      <c r="Z5" s="753">
        <v>50</v>
      </c>
      <c r="AA5" s="753"/>
      <c r="AB5" s="753"/>
      <c r="AC5" s="753"/>
      <c r="AD5" s="754">
        <v>3684848</v>
      </c>
      <c r="AE5" s="754"/>
      <c r="AF5" s="754"/>
      <c r="AG5" s="754"/>
      <c r="AH5" s="754"/>
      <c r="AI5" s="754"/>
      <c r="AJ5" s="754"/>
      <c r="AK5" s="754"/>
      <c r="AL5" s="736">
        <v>92.5</v>
      </c>
      <c r="AM5" s="705"/>
      <c r="AN5" s="705"/>
      <c r="AO5" s="737"/>
      <c r="AP5" s="722" t="s">
        <v>230</v>
      </c>
      <c r="AQ5" s="723"/>
      <c r="AR5" s="723"/>
      <c r="AS5" s="723"/>
      <c r="AT5" s="723"/>
      <c r="AU5" s="723"/>
      <c r="AV5" s="723"/>
      <c r="AW5" s="723"/>
      <c r="AX5" s="723"/>
      <c r="AY5" s="723"/>
      <c r="AZ5" s="723"/>
      <c r="BA5" s="723"/>
      <c r="BB5" s="723"/>
      <c r="BC5" s="723"/>
      <c r="BD5" s="723"/>
      <c r="BE5" s="723"/>
      <c r="BF5" s="724"/>
      <c r="BG5" s="623">
        <v>3565885</v>
      </c>
      <c r="BH5" s="626"/>
      <c r="BI5" s="626"/>
      <c r="BJ5" s="626"/>
      <c r="BK5" s="626"/>
      <c r="BL5" s="626"/>
      <c r="BM5" s="626"/>
      <c r="BN5" s="627"/>
      <c r="BO5" s="685">
        <v>96.8</v>
      </c>
      <c r="BP5" s="685"/>
      <c r="BQ5" s="685"/>
      <c r="BR5" s="685"/>
      <c r="BS5" s="686" t="s">
        <v>231</v>
      </c>
      <c r="BT5" s="686"/>
      <c r="BU5" s="686"/>
      <c r="BV5" s="686"/>
      <c r="BW5" s="686"/>
      <c r="BX5" s="686"/>
      <c r="BY5" s="686"/>
      <c r="BZ5" s="686"/>
      <c r="CA5" s="686"/>
      <c r="CB5" s="727"/>
      <c r="CD5" s="740" t="s">
        <v>225</v>
      </c>
      <c r="CE5" s="741"/>
      <c r="CF5" s="741"/>
      <c r="CG5" s="741"/>
      <c r="CH5" s="741"/>
      <c r="CI5" s="741"/>
      <c r="CJ5" s="741"/>
      <c r="CK5" s="741"/>
      <c r="CL5" s="741"/>
      <c r="CM5" s="741"/>
      <c r="CN5" s="741"/>
      <c r="CO5" s="741"/>
      <c r="CP5" s="741"/>
      <c r="CQ5" s="742"/>
      <c r="CR5" s="740" t="s">
        <v>232</v>
      </c>
      <c r="CS5" s="741"/>
      <c r="CT5" s="741"/>
      <c r="CU5" s="741"/>
      <c r="CV5" s="741"/>
      <c r="CW5" s="741"/>
      <c r="CX5" s="741"/>
      <c r="CY5" s="742"/>
      <c r="CZ5" s="740" t="s">
        <v>223</v>
      </c>
      <c r="DA5" s="741"/>
      <c r="DB5" s="741"/>
      <c r="DC5" s="742"/>
      <c r="DD5" s="740" t="s">
        <v>233</v>
      </c>
      <c r="DE5" s="741"/>
      <c r="DF5" s="741"/>
      <c r="DG5" s="741"/>
      <c r="DH5" s="741"/>
      <c r="DI5" s="741"/>
      <c r="DJ5" s="741"/>
      <c r="DK5" s="741"/>
      <c r="DL5" s="741"/>
      <c r="DM5" s="741"/>
      <c r="DN5" s="741"/>
      <c r="DO5" s="741"/>
      <c r="DP5" s="742"/>
      <c r="DQ5" s="740" t="s">
        <v>234</v>
      </c>
      <c r="DR5" s="741"/>
      <c r="DS5" s="741"/>
      <c r="DT5" s="741"/>
      <c r="DU5" s="741"/>
      <c r="DV5" s="741"/>
      <c r="DW5" s="741"/>
      <c r="DX5" s="741"/>
      <c r="DY5" s="741"/>
      <c r="DZ5" s="741"/>
      <c r="EA5" s="741"/>
      <c r="EB5" s="741"/>
      <c r="EC5" s="742"/>
    </row>
    <row r="6" spans="2:143" ht="11.25" customHeight="1" x14ac:dyDescent="0.15">
      <c r="B6" s="620" t="s">
        <v>235</v>
      </c>
      <c r="C6" s="621"/>
      <c r="D6" s="621"/>
      <c r="E6" s="621"/>
      <c r="F6" s="621"/>
      <c r="G6" s="621"/>
      <c r="H6" s="621"/>
      <c r="I6" s="621"/>
      <c r="J6" s="621"/>
      <c r="K6" s="621"/>
      <c r="L6" s="621"/>
      <c r="M6" s="621"/>
      <c r="N6" s="621"/>
      <c r="O6" s="621"/>
      <c r="P6" s="621"/>
      <c r="Q6" s="622"/>
      <c r="R6" s="623">
        <v>52589</v>
      </c>
      <c r="S6" s="626"/>
      <c r="T6" s="626"/>
      <c r="U6" s="626"/>
      <c r="V6" s="626"/>
      <c r="W6" s="626"/>
      <c r="X6" s="626"/>
      <c r="Y6" s="627"/>
      <c r="Z6" s="685">
        <v>0.7</v>
      </c>
      <c r="AA6" s="685"/>
      <c r="AB6" s="685"/>
      <c r="AC6" s="685"/>
      <c r="AD6" s="686">
        <v>52589</v>
      </c>
      <c r="AE6" s="686"/>
      <c r="AF6" s="686"/>
      <c r="AG6" s="686"/>
      <c r="AH6" s="686"/>
      <c r="AI6" s="686"/>
      <c r="AJ6" s="686"/>
      <c r="AK6" s="686"/>
      <c r="AL6" s="628">
        <v>1.3</v>
      </c>
      <c r="AM6" s="629"/>
      <c r="AN6" s="629"/>
      <c r="AO6" s="687"/>
      <c r="AP6" s="620" t="s">
        <v>236</v>
      </c>
      <c r="AQ6" s="621"/>
      <c r="AR6" s="621"/>
      <c r="AS6" s="621"/>
      <c r="AT6" s="621"/>
      <c r="AU6" s="621"/>
      <c r="AV6" s="621"/>
      <c r="AW6" s="621"/>
      <c r="AX6" s="621"/>
      <c r="AY6" s="621"/>
      <c r="AZ6" s="621"/>
      <c r="BA6" s="621"/>
      <c r="BB6" s="621"/>
      <c r="BC6" s="621"/>
      <c r="BD6" s="621"/>
      <c r="BE6" s="621"/>
      <c r="BF6" s="622"/>
      <c r="BG6" s="623">
        <v>3565885</v>
      </c>
      <c r="BH6" s="626"/>
      <c r="BI6" s="626"/>
      <c r="BJ6" s="626"/>
      <c r="BK6" s="626"/>
      <c r="BL6" s="626"/>
      <c r="BM6" s="626"/>
      <c r="BN6" s="627"/>
      <c r="BO6" s="685">
        <v>96.8</v>
      </c>
      <c r="BP6" s="685"/>
      <c r="BQ6" s="685"/>
      <c r="BR6" s="685"/>
      <c r="BS6" s="686" t="s">
        <v>231</v>
      </c>
      <c r="BT6" s="686"/>
      <c r="BU6" s="686"/>
      <c r="BV6" s="686"/>
      <c r="BW6" s="686"/>
      <c r="BX6" s="686"/>
      <c r="BY6" s="686"/>
      <c r="BZ6" s="686"/>
      <c r="CA6" s="686"/>
      <c r="CB6" s="727"/>
      <c r="CD6" s="694" t="s">
        <v>237</v>
      </c>
      <c r="CE6" s="695"/>
      <c r="CF6" s="695"/>
      <c r="CG6" s="695"/>
      <c r="CH6" s="695"/>
      <c r="CI6" s="695"/>
      <c r="CJ6" s="695"/>
      <c r="CK6" s="695"/>
      <c r="CL6" s="695"/>
      <c r="CM6" s="695"/>
      <c r="CN6" s="695"/>
      <c r="CO6" s="695"/>
      <c r="CP6" s="695"/>
      <c r="CQ6" s="696"/>
      <c r="CR6" s="623">
        <v>76475</v>
      </c>
      <c r="CS6" s="626"/>
      <c r="CT6" s="626"/>
      <c r="CU6" s="626"/>
      <c r="CV6" s="626"/>
      <c r="CW6" s="626"/>
      <c r="CX6" s="626"/>
      <c r="CY6" s="627"/>
      <c r="CZ6" s="736">
        <v>1.1000000000000001</v>
      </c>
      <c r="DA6" s="705"/>
      <c r="DB6" s="705"/>
      <c r="DC6" s="739"/>
      <c r="DD6" s="631" t="s">
        <v>231</v>
      </c>
      <c r="DE6" s="626"/>
      <c r="DF6" s="626"/>
      <c r="DG6" s="626"/>
      <c r="DH6" s="626"/>
      <c r="DI6" s="626"/>
      <c r="DJ6" s="626"/>
      <c r="DK6" s="626"/>
      <c r="DL6" s="626"/>
      <c r="DM6" s="626"/>
      <c r="DN6" s="626"/>
      <c r="DO6" s="626"/>
      <c r="DP6" s="627"/>
      <c r="DQ6" s="631">
        <v>76475</v>
      </c>
      <c r="DR6" s="626"/>
      <c r="DS6" s="626"/>
      <c r="DT6" s="626"/>
      <c r="DU6" s="626"/>
      <c r="DV6" s="626"/>
      <c r="DW6" s="626"/>
      <c r="DX6" s="626"/>
      <c r="DY6" s="626"/>
      <c r="DZ6" s="626"/>
      <c r="EA6" s="626"/>
      <c r="EB6" s="626"/>
      <c r="EC6" s="666"/>
    </row>
    <row r="7" spans="2:143" ht="11.25" customHeight="1" x14ac:dyDescent="0.15">
      <c r="B7" s="620" t="s">
        <v>238</v>
      </c>
      <c r="C7" s="621"/>
      <c r="D7" s="621"/>
      <c r="E7" s="621"/>
      <c r="F7" s="621"/>
      <c r="G7" s="621"/>
      <c r="H7" s="621"/>
      <c r="I7" s="621"/>
      <c r="J7" s="621"/>
      <c r="K7" s="621"/>
      <c r="L7" s="621"/>
      <c r="M7" s="621"/>
      <c r="N7" s="621"/>
      <c r="O7" s="621"/>
      <c r="P7" s="621"/>
      <c r="Q7" s="622"/>
      <c r="R7" s="623">
        <v>1455</v>
      </c>
      <c r="S7" s="626"/>
      <c r="T7" s="626"/>
      <c r="U7" s="626"/>
      <c r="V7" s="626"/>
      <c r="W7" s="626"/>
      <c r="X7" s="626"/>
      <c r="Y7" s="627"/>
      <c r="Z7" s="685">
        <v>0</v>
      </c>
      <c r="AA7" s="685"/>
      <c r="AB7" s="685"/>
      <c r="AC7" s="685"/>
      <c r="AD7" s="686">
        <v>1455</v>
      </c>
      <c r="AE7" s="686"/>
      <c r="AF7" s="686"/>
      <c r="AG7" s="686"/>
      <c r="AH7" s="686"/>
      <c r="AI7" s="686"/>
      <c r="AJ7" s="686"/>
      <c r="AK7" s="686"/>
      <c r="AL7" s="628">
        <v>0</v>
      </c>
      <c r="AM7" s="629"/>
      <c r="AN7" s="629"/>
      <c r="AO7" s="687"/>
      <c r="AP7" s="620" t="s">
        <v>239</v>
      </c>
      <c r="AQ7" s="621"/>
      <c r="AR7" s="621"/>
      <c r="AS7" s="621"/>
      <c r="AT7" s="621"/>
      <c r="AU7" s="621"/>
      <c r="AV7" s="621"/>
      <c r="AW7" s="621"/>
      <c r="AX7" s="621"/>
      <c r="AY7" s="621"/>
      <c r="AZ7" s="621"/>
      <c r="BA7" s="621"/>
      <c r="BB7" s="621"/>
      <c r="BC7" s="621"/>
      <c r="BD7" s="621"/>
      <c r="BE7" s="621"/>
      <c r="BF7" s="622"/>
      <c r="BG7" s="623">
        <v>628432</v>
      </c>
      <c r="BH7" s="626"/>
      <c r="BI7" s="626"/>
      <c r="BJ7" s="626"/>
      <c r="BK7" s="626"/>
      <c r="BL7" s="626"/>
      <c r="BM7" s="626"/>
      <c r="BN7" s="627"/>
      <c r="BO7" s="685">
        <v>17.100000000000001</v>
      </c>
      <c r="BP7" s="685"/>
      <c r="BQ7" s="685"/>
      <c r="BR7" s="685"/>
      <c r="BS7" s="686" t="s">
        <v>231</v>
      </c>
      <c r="BT7" s="686"/>
      <c r="BU7" s="686"/>
      <c r="BV7" s="686"/>
      <c r="BW7" s="686"/>
      <c r="BX7" s="686"/>
      <c r="BY7" s="686"/>
      <c r="BZ7" s="686"/>
      <c r="CA7" s="686"/>
      <c r="CB7" s="727"/>
      <c r="CD7" s="667" t="s">
        <v>240</v>
      </c>
      <c r="CE7" s="664"/>
      <c r="CF7" s="664"/>
      <c r="CG7" s="664"/>
      <c r="CH7" s="664"/>
      <c r="CI7" s="664"/>
      <c r="CJ7" s="664"/>
      <c r="CK7" s="664"/>
      <c r="CL7" s="664"/>
      <c r="CM7" s="664"/>
      <c r="CN7" s="664"/>
      <c r="CO7" s="664"/>
      <c r="CP7" s="664"/>
      <c r="CQ7" s="665"/>
      <c r="CR7" s="623">
        <v>1767915</v>
      </c>
      <c r="CS7" s="626"/>
      <c r="CT7" s="626"/>
      <c r="CU7" s="626"/>
      <c r="CV7" s="626"/>
      <c r="CW7" s="626"/>
      <c r="CX7" s="626"/>
      <c r="CY7" s="627"/>
      <c r="CZ7" s="685">
        <v>25.7</v>
      </c>
      <c r="DA7" s="685"/>
      <c r="DB7" s="685"/>
      <c r="DC7" s="685"/>
      <c r="DD7" s="631">
        <v>172268</v>
      </c>
      <c r="DE7" s="626"/>
      <c r="DF7" s="626"/>
      <c r="DG7" s="626"/>
      <c r="DH7" s="626"/>
      <c r="DI7" s="626"/>
      <c r="DJ7" s="626"/>
      <c r="DK7" s="626"/>
      <c r="DL7" s="626"/>
      <c r="DM7" s="626"/>
      <c r="DN7" s="626"/>
      <c r="DO7" s="626"/>
      <c r="DP7" s="627"/>
      <c r="DQ7" s="631">
        <v>994420</v>
      </c>
      <c r="DR7" s="626"/>
      <c r="DS7" s="626"/>
      <c r="DT7" s="626"/>
      <c r="DU7" s="626"/>
      <c r="DV7" s="626"/>
      <c r="DW7" s="626"/>
      <c r="DX7" s="626"/>
      <c r="DY7" s="626"/>
      <c r="DZ7" s="626"/>
      <c r="EA7" s="626"/>
      <c r="EB7" s="626"/>
      <c r="EC7" s="666"/>
    </row>
    <row r="8" spans="2:143" ht="11.25" customHeight="1" x14ac:dyDescent="0.15">
      <c r="B8" s="620" t="s">
        <v>241</v>
      </c>
      <c r="C8" s="621"/>
      <c r="D8" s="621"/>
      <c r="E8" s="621"/>
      <c r="F8" s="621"/>
      <c r="G8" s="621"/>
      <c r="H8" s="621"/>
      <c r="I8" s="621"/>
      <c r="J8" s="621"/>
      <c r="K8" s="621"/>
      <c r="L8" s="621"/>
      <c r="M8" s="621"/>
      <c r="N8" s="621"/>
      <c r="O8" s="621"/>
      <c r="P8" s="621"/>
      <c r="Q8" s="622"/>
      <c r="R8" s="623">
        <v>2914</v>
      </c>
      <c r="S8" s="626"/>
      <c r="T8" s="626"/>
      <c r="U8" s="626"/>
      <c r="V8" s="626"/>
      <c r="W8" s="626"/>
      <c r="X8" s="626"/>
      <c r="Y8" s="627"/>
      <c r="Z8" s="685">
        <v>0</v>
      </c>
      <c r="AA8" s="685"/>
      <c r="AB8" s="685"/>
      <c r="AC8" s="685"/>
      <c r="AD8" s="686">
        <v>2914</v>
      </c>
      <c r="AE8" s="686"/>
      <c r="AF8" s="686"/>
      <c r="AG8" s="686"/>
      <c r="AH8" s="686"/>
      <c r="AI8" s="686"/>
      <c r="AJ8" s="686"/>
      <c r="AK8" s="686"/>
      <c r="AL8" s="628">
        <v>0.1</v>
      </c>
      <c r="AM8" s="629"/>
      <c r="AN8" s="629"/>
      <c r="AO8" s="687"/>
      <c r="AP8" s="620" t="s">
        <v>242</v>
      </c>
      <c r="AQ8" s="621"/>
      <c r="AR8" s="621"/>
      <c r="AS8" s="621"/>
      <c r="AT8" s="621"/>
      <c r="AU8" s="621"/>
      <c r="AV8" s="621"/>
      <c r="AW8" s="621"/>
      <c r="AX8" s="621"/>
      <c r="AY8" s="621"/>
      <c r="AZ8" s="621"/>
      <c r="BA8" s="621"/>
      <c r="BB8" s="621"/>
      <c r="BC8" s="621"/>
      <c r="BD8" s="621"/>
      <c r="BE8" s="621"/>
      <c r="BF8" s="622"/>
      <c r="BG8" s="623">
        <v>39998</v>
      </c>
      <c r="BH8" s="626"/>
      <c r="BI8" s="626"/>
      <c r="BJ8" s="626"/>
      <c r="BK8" s="626"/>
      <c r="BL8" s="626"/>
      <c r="BM8" s="626"/>
      <c r="BN8" s="627"/>
      <c r="BO8" s="685">
        <v>1.1000000000000001</v>
      </c>
      <c r="BP8" s="685"/>
      <c r="BQ8" s="685"/>
      <c r="BR8" s="685"/>
      <c r="BS8" s="631" t="s">
        <v>231</v>
      </c>
      <c r="BT8" s="626"/>
      <c r="BU8" s="626"/>
      <c r="BV8" s="626"/>
      <c r="BW8" s="626"/>
      <c r="BX8" s="626"/>
      <c r="BY8" s="626"/>
      <c r="BZ8" s="626"/>
      <c r="CA8" s="626"/>
      <c r="CB8" s="666"/>
      <c r="CD8" s="667" t="s">
        <v>243</v>
      </c>
      <c r="CE8" s="664"/>
      <c r="CF8" s="664"/>
      <c r="CG8" s="664"/>
      <c r="CH8" s="664"/>
      <c r="CI8" s="664"/>
      <c r="CJ8" s="664"/>
      <c r="CK8" s="664"/>
      <c r="CL8" s="664"/>
      <c r="CM8" s="664"/>
      <c r="CN8" s="664"/>
      <c r="CO8" s="664"/>
      <c r="CP8" s="664"/>
      <c r="CQ8" s="665"/>
      <c r="CR8" s="623">
        <v>1047687</v>
      </c>
      <c r="CS8" s="626"/>
      <c r="CT8" s="626"/>
      <c r="CU8" s="626"/>
      <c r="CV8" s="626"/>
      <c r="CW8" s="626"/>
      <c r="CX8" s="626"/>
      <c r="CY8" s="627"/>
      <c r="CZ8" s="685">
        <v>15.2</v>
      </c>
      <c r="DA8" s="685"/>
      <c r="DB8" s="685"/>
      <c r="DC8" s="685"/>
      <c r="DD8" s="631">
        <v>1593</v>
      </c>
      <c r="DE8" s="626"/>
      <c r="DF8" s="626"/>
      <c r="DG8" s="626"/>
      <c r="DH8" s="626"/>
      <c r="DI8" s="626"/>
      <c r="DJ8" s="626"/>
      <c r="DK8" s="626"/>
      <c r="DL8" s="626"/>
      <c r="DM8" s="626"/>
      <c r="DN8" s="626"/>
      <c r="DO8" s="626"/>
      <c r="DP8" s="627"/>
      <c r="DQ8" s="631">
        <v>708855</v>
      </c>
      <c r="DR8" s="626"/>
      <c r="DS8" s="626"/>
      <c r="DT8" s="626"/>
      <c r="DU8" s="626"/>
      <c r="DV8" s="626"/>
      <c r="DW8" s="626"/>
      <c r="DX8" s="626"/>
      <c r="DY8" s="626"/>
      <c r="DZ8" s="626"/>
      <c r="EA8" s="626"/>
      <c r="EB8" s="626"/>
      <c r="EC8" s="666"/>
    </row>
    <row r="9" spans="2:143" ht="11.25" customHeight="1" x14ac:dyDescent="0.15">
      <c r="B9" s="620" t="s">
        <v>244</v>
      </c>
      <c r="C9" s="621"/>
      <c r="D9" s="621"/>
      <c r="E9" s="621"/>
      <c r="F9" s="621"/>
      <c r="G9" s="621"/>
      <c r="H9" s="621"/>
      <c r="I9" s="621"/>
      <c r="J9" s="621"/>
      <c r="K9" s="621"/>
      <c r="L9" s="621"/>
      <c r="M9" s="621"/>
      <c r="N9" s="621"/>
      <c r="O9" s="621"/>
      <c r="P9" s="621"/>
      <c r="Q9" s="622"/>
      <c r="R9" s="623">
        <v>2263</v>
      </c>
      <c r="S9" s="626"/>
      <c r="T9" s="626"/>
      <c r="U9" s="626"/>
      <c r="V9" s="626"/>
      <c r="W9" s="626"/>
      <c r="X9" s="626"/>
      <c r="Y9" s="627"/>
      <c r="Z9" s="685">
        <v>0</v>
      </c>
      <c r="AA9" s="685"/>
      <c r="AB9" s="685"/>
      <c r="AC9" s="685"/>
      <c r="AD9" s="686">
        <v>2263</v>
      </c>
      <c r="AE9" s="686"/>
      <c r="AF9" s="686"/>
      <c r="AG9" s="686"/>
      <c r="AH9" s="686"/>
      <c r="AI9" s="686"/>
      <c r="AJ9" s="686"/>
      <c r="AK9" s="686"/>
      <c r="AL9" s="628">
        <v>0.1</v>
      </c>
      <c r="AM9" s="629"/>
      <c r="AN9" s="629"/>
      <c r="AO9" s="687"/>
      <c r="AP9" s="620" t="s">
        <v>245</v>
      </c>
      <c r="AQ9" s="621"/>
      <c r="AR9" s="621"/>
      <c r="AS9" s="621"/>
      <c r="AT9" s="621"/>
      <c r="AU9" s="621"/>
      <c r="AV9" s="621"/>
      <c r="AW9" s="621"/>
      <c r="AX9" s="621"/>
      <c r="AY9" s="621"/>
      <c r="AZ9" s="621"/>
      <c r="BA9" s="621"/>
      <c r="BB9" s="621"/>
      <c r="BC9" s="621"/>
      <c r="BD9" s="621"/>
      <c r="BE9" s="621"/>
      <c r="BF9" s="622"/>
      <c r="BG9" s="623">
        <v>309932</v>
      </c>
      <c r="BH9" s="626"/>
      <c r="BI9" s="626"/>
      <c r="BJ9" s="626"/>
      <c r="BK9" s="626"/>
      <c r="BL9" s="626"/>
      <c r="BM9" s="626"/>
      <c r="BN9" s="627"/>
      <c r="BO9" s="685">
        <v>8.4</v>
      </c>
      <c r="BP9" s="685"/>
      <c r="BQ9" s="685"/>
      <c r="BR9" s="685"/>
      <c r="BS9" s="631" t="s">
        <v>231</v>
      </c>
      <c r="BT9" s="626"/>
      <c r="BU9" s="626"/>
      <c r="BV9" s="626"/>
      <c r="BW9" s="626"/>
      <c r="BX9" s="626"/>
      <c r="BY9" s="626"/>
      <c r="BZ9" s="626"/>
      <c r="CA9" s="626"/>
      <c r="CB9" s="666"/>
      <c r="CD9" s="667" t="s">
        <v>246</v>
      </c>
      <c r="CE9" s="664"/>
      <c r="CF9" s="664"/>
      <c r="CG9" s="664"/>
      <c r="CH9" s="664"/>
      <c r="CI9" s="664"/>
      <c r="CJ9" s="664"/>
      <c r="CK9" s="664"/>
      <c r="CL9" s="664"/>
      <c r="CM9" s="664"/>
      <c r="CN9" s="664"/>
      <c r="CO9" s="664"/>
      <c r="CP9" s="664"/>
      <c r="CQ9" s="665"/>
      <c r="CR9" s="623">
        <v>707986</v>
      </c>
      <c r="CS9" s="626"/>
      <c r="CT9" s="626"/>
      <c r="CU9" s="626"/>
      <c r="CV9" s="626"/>
      <c r="CW9" s="626"/>
      <c r="CX9" s="626"/>
      <c r="CY9" s="627"/>
      <c r="CZ9" s="685">
        <v>10.3</v>
      </c>
      <c r="DA9" s="685"/>
      <c r="DB9" s="685"/>
      <c r="DC9" s="685"/>
      <c r="DD9" s="631">
        <v>26550</v>
      </c>
      <c r="DE9" s="626"/>
      <c r="DF9" s="626"/>
      <c r="DG9" s="626"/>
      <c r="DH9" s="626"/>
      <c r="DI9" s="626"/>
      <c r="DJ9" s="626"/>
      <c r="DK9" s="626"/>
      <c r="DL9" s="626"/>
      <c r="DM9" s="626"/>
      <c r="DN9" s="626"/>
      <c r="DO9" s="626"/>
      <c r="DP9" s="627"/>
      <c r="DQ9" s="631">
        <v>693414</v>
      </c>
      <c r="DR9" s="626"/>
      <c r="DS9" s="626"/>
      <c r="DT9" s="626"/>
      <c r="DU9" s="626"/>
      <c r="DV9" s="626"/>
      <c r="DW9" s="626"/>
      <c r="DX9" s="626"/>
      <c r="DY9" s="626"/>
      <c r="DZ9" s="626"/>
      <c r="EA9" s="626"/>
      <c r="EB9" s="626"/>
      <c r="EC9" s="666"/>
    </row>
    <row r="10" spans="2:143" ht="11.25" customHeight="1" x14ac:dyDescent="0.15">
      <c r="B10" s="620" t="s">
        <v>247</v>
      </c>
      <c r="C10" s="621"/>
      <c r="D10" s="621"/>
      <c r="E10" s="621"/>
      <c r="F10" s="621"/>
      <c r="G10" s="621"/>
      <c r="H10" s="621"/>
      <c r="I10" s="621"/>
      <c r="J10" s="621"/>
      <c r="K10" s="621"/>
      <c r="L10" s="621"/>
      <c r="M10" s="621"/>
      <c r="N10" s="621"/>
      <c r="O10" s="621"/>
      <c r="P10" s="621"/>
      <c r="Q10" s="622"/>
      <c r="R10" s="623" t="s">
        <v>231</v>
      </c>
      <c r="S10" s="626"/>
      <c r="T10" s="626"/>
      <c r="U10" s="626"/>
      <c r="V10" s="626"/>
      <c r="W10" s="626"/>
      <c r="X10" s="626"/>
      <c r="Y10" s="627"/>
      <c r="Z10" s="685" t="s">
        <v>231</v>
      </c>
      <c r="AA10" s="685"/>
      <c r="AB10" s="685"/>
      <c r="AC10" s="685"/>
      <c r="AD10" s="686" t="s">
        <v>231</v>
      </c>
      <c r="AE10" s="686"/>
      <c r="AF10" s="686"/>
      <c r="AG10" s="686"/>
      <c r="AH10" s="686"/>
      <c r="AI10" s="686"/>
      <c r="AJ10" s="686"/>
      <c r="AK10" s="686"/>
      <c r="AL10" s="628" t="s">
        <v>177</v>
      </c>
      <c r="AM10" s="629"/>
      <c r="AN10" s="629"/>
      <c r="AO10" s="687"/>
      <c r="AP10" s="620" t="s">
        <v>248</v>
      </c>
      <c r="AQ10" s="621"/>
      <c r="AR10" s="621"/>
      <c r="AS10" s="621"/>
      <c r="AT10" s="621"/>
      <c r="AU10" s="621"/>
      <c r="AV10" s="621"/>
      <c r="AW10" s="621"/>
      <c r="AX10" s="621"/>
      <c r="AY10" s="621"/>
      <c r="AZ10" s="621"/>
      <c r="BA10" s="621"/>
      <c r="BB10" s="621"/>
      <c r="BC10" s="621"/>
      <c r="BD10" s="621"/>
      <c r="BE10" s="621"/>
      <c r="BF10" s="622"/>
      <c r="BG10" s="623">
        <v>215418</v>
      </c>
      <c r="BH10" s="626"/>
      <c r="BI10" s="626"/>
      <c r="BJ10" s="626"/>
      <c r="BK10" s="626"/>
      <c r="BL10" s="626"/>
      <c r="BM10" s="626"/>
      <c r="BN10" s="627"/>
      <c r="BO10" s="685">
        <v>5.8</v>
      </c>
      <c r="BP10" s="685"/>
      <c r="BQ10" s="685"/>
      <c r="BR10" s="685"/>
      <c r="BS10" s="631" t="s">
        <v>231</v>
      </c>
      <c r="BT10" s="626"/>
      <c r="BU10" s="626"/>
      <c r="BV10" s="626"/>
      <c r="BW10" s="626"/>
      <c r="BX10" s="626"/>
      <c r="BY10" s="626"/>
      <c r="BZ10" s="626"/>
      <c r="CA10" s="626"/>
      <c r="CB10" s="666"/>
      <c r="CD10" s="667" t="s">
        <v>249</v>
      </c>
      <c r="CE10" s="664"/>
      <c r="CF10" s="664"/>
      <c r="CG10" s="664"/>
      <c r="CH10" s="664"/>
      <c r="CI10" s="664"/>
      <c r="CJ10" s="664"/>
      <c r="CK10" s="664"/>
      <c r="CL10" s="664"/>
      <c r="CM10" s="664"/>
      <c r="CN10" s="664"/>
      <c r="CO10" s="664"/>
      <c r="CP10" s="664"/>
      <c r="CQ10" s="665"/>
      <c r="CR10" s="623">
        <v>13195</v>
      </c>
      <c r="CS10" s="626"/>
      <c r="CT10" s="626"/>
      <c r="CU10" s="626"/>
      <c r="CV10" s="626"/>
      <c r="CW10" s="626"/>
      <c r="CX10" s="626"/>
      <c r="CY10" s="627"/>
      <c r="CZ10" s="685">
        <v>0.2</v>
      </c>
      <c r="DA10" s="685"/>
      <c r="DB10" s="685"/>
      <c r="DC10" s="685"/>
      <c r="DD10" s="631" t="s">
        <v>231</v>
      </c>
      <c r="DE10" s="626"/>
      <c r="DF10" s="626"/>
      <c r="DG10" s="626"/>
      <c r="DH10" s="626"/>
      <c r="DI10" s="626"/>
      <c r="DJ10" s="626"/>
      <c r="DK10" s="626"/>
      <c r="DL10" s="626"/>
      <c r="DM10" s="626"/>
      <c r="DN10" s="626"/>
      <c r="DO10" s="626"/>
      <c r="DP10" s="627"/>
      <c r="DQ10" s="631">
        <v>13195</v>
      </c>
      <c r="DR10" s="626"/>
      <c r="DS10" s="626"/>
      <c r="DT10" s="626"/>
      <c r="DU10" s="626"/>
      <c r="DV10" s="626"/>
      <c r="DW10" s="626"/>
      <c r="DX10" s="626"/>
      <c r="DY10" s="626"/>
      <c r="DZ10" s="626"/>
      <c r="EA10" s="626"/>
      <c r="EB10" s="626"/>
      <c r="EC10" s="666"/>
    </row>
    <row r="11" spans="2:143" ht="11.25" customHeight="1" x14ac:dyDescent="0.15">
      <c r="B11" s="620" t="s">
        <v>250</v>
      </c>
      <c r="C11" s="621"/>
      <c r="D11" s="621"/>
      <c r="E11" s="621"/>
      <c r="F11" s="621"/>
      <c r="G11" s="621"/>
      <c r="H11" s="621"/>
      <c r="I11" s="621"/>
      <c r="J11" s="621"/>
      <c r="K11" s="621"/>
      <c r="L11" s="621"/>
      <c r="M11" s="621"/>
      <c r="N11" s="621"/>
      <c r="O11" s="621"/>
      <c r="P11" s="621"/>
      <c r="Q11" s="622"/>
      <c r="R11" s="623" t="s">
        <v>231</v>
      </c>
      <c r="S11" s="626"/>
      <c r="T11" s="626"/>
      <c r="U11" s="626"/>
      <c r="V11" s="626"/>
      <c r="W11" s="626"/>
      <c r="X11" s="626"/>
      <c r="Y11" s="627"/>
      <c r="Z11" s="685" t="s">
        <v>231</v>
      </c>
      <c r="AA11" s="685"/>
      <c r="AB11" s="685"/>
      <c r="AC11" s="685"/>
      <c r="AD11" s="686" t="s">
        <v>231</v>
      </c>
      <c r="AE11" s="686"/>
      <c r="AF11" s="686"/>
      <c r="AG11" s="686"/>
      <c r="AH11" s="686"/>
      <c r="AI11" s="686"/>
      <c r="AJ11" s="686"/>
      <c r="AK11" s="686"/>
      <c r="AL11" s="628" t="s">
        <v>231</v>
      </c>
      <c r="AM11" s="629"/>
      <c r="AN11" s="629"/>
      <c r="AO11" s="687"/>
      <c r="AP11" s="620" t="s">
        <v>251</v>
      </c>
      <c r="AQ11" s="621"/>
      <c r="AR11" s="621"/>
      <c r="AS11" s="621"/>
      <c r="AT11" s="621"/>
      <c r="AU11" s="621"/>
      <c r="AV11" s="621"/>
      <c r="AW11" s="621"/>
      <c r="AX11" s="621"/>
      <c r="AY11" s="621"/>
      <c r="AZ11" s="621"/>
      <c r="BA11" s="621"/>
      <c r="BB11" s="621"/>
      <c r="BC11" s="621"/>
      <c r="BD11" s="621"/>
      <c r="BE11" s="621"/>
      <c r="BF11" s="622"/>
      <c r="BG11" s="623">
        <v>63084</v>
      </c>
      <c r="BH11" s="626"/>
      <c r="BI11" s="626"/>
      <c r="BJ11" s="626"/>
      <c r="BK11" s="626"/>
      <c r="BL11" s="626"/>
      <c r="BM11" s="626"/>
      <c r="BN11" s="627"/>
      <c r="BO11" s="685">
        <v>1.7</v>
      </c>
      <c r="BP11" s="685"/>
      <c r="BQ11" s="685"/>
      <c r="BR11" s="685"/>
      <c r="BS11" s="631" t="s">
        <v>231</v>
      </c>
      <c r="BT11" s="626"/>
      <c r="BU11" s="626"/>
      <c r="BV11" s="626"/>
      <c r="BW11" s="626"/>
      <c r="BX11" s="626"/>
      <c r="BY11" s="626"/>
      <c r="BZ11" s="626"/>
      <c r="CA11" s="626"/>
      <c r="CB11" s="666"/>
      <c r="CD11" s="667" t="s">
        <v>252</v>
      </c>
      <c r="CE11" s="664"/>
      <c r="CF11" s="664"/>
      <c r="CG11" s="664"/>
      <c r="CH11" s="664"/>
      <c r="CI11" s="664"/>
      <c r="CJ11" s="664"/>
      <c r="CK11" s="664"/>
      <c r="CL11" s="664"/>
      <c r="CM11" s="664"/>
      <c r="CN11" s="664"/>
      <c r="CO11" s="664"/>
      <c r="CP11" s="664"/>
      <c r="CQ11" s="665"/>
      <c r="CR11" s="623">
        <v>126179</v>
      </c>
      <c r="CS11" s="626"/>
      <c r="CT11" s="626"/>
      <c r="CU11" s="626"/>
      <c r="CV11" s="626"/>
      <c r="CW11" s="626"/>
      <c r="CX11" s="626"/>
      <c r="CY11" s="627"/>
      <c r="CZ11" s="685">
        <v>1.8</v>
      </c>
      <c r="DA11" s="685"/>
      <c r="DB11" s="685"/>
      <c r="DC11" s="685"/>
      <c r="DD11" s="631">
        <v>33667</v>
      </c>
      <c r="DE11" s="626"/>
      <c r="DF11" s="626"/>
      <c r="DG11" s="626"/>
      <c r="DH11" s="626"/>
      <c r="DI11" s="626"/>
      <c r="DJ11" s="626"/>
      <c r="DK11" s="626"/>
      <c r="DL11" s="626"/>
      <c r="DM11" s="626"/>
      <c r="DN11" s="626"/>
      <c r="DO11" s="626"/>
      <c r="DP11" s="627"/>
      <c r="DQ11" s="631">
        <v>80828</v>
      </c>
      <c r="DR11" s="626"/>
      <c r="DS11" s="626"/>
      <c r="DT11" s="626"/>
      <c r="DU11" s="626"/>
      <c r="DV11" s="626"/>
      <c r="DW11" s="626"/>
      <c r="DX11" s="626"/>
      <c r="DY11" s="626"/>
      <c r="DZ11" s="626"/>
      <c r="EA11" s="626"/>
      <c r="EB11" s="626"/>
      <c r="EC11" s="666"/>
    </row>
    <row r="12" spans="2:143" ht="11.25" customHeight="1" x14ac:dyDescent="0.15">
      <c r="B12" s="620" t="s">
        <v>253</v>
      </c>
      <c r="C12" s="621"/>
      <c r="D12" s="621"/>
      <c r="E12" s="621"/>
      <c r="F12" s="621"/>
      <c r="G12" s="621"/>
      <c r="H12" s="621"/>
      <c r="I12" s="621"/>
      <c r="J12" s="621"/>
      <c r="K12" s="621"/>
      <c r="L12" s="621"/>
      <c r="M12" s="621"/>
      <c r="N12" s="621"/>
      <c r="O12" s="621"/>
      <c r="P12" s="621"/>
      <c r="Q12" s="622"/>
      <c r="R12" s="623">
        <v>180809</v>
      </c>
      <c r="S12" s="626"/>
      <c r="T12" s="626"/>
      <c r="U12" s="626"/>
      <c r="V12" s="626"/>
      <c r="W12" s="626"/>
      <c r="X12" s="626"/>
      <c r="Y12" s="627"/>
      <c r="Z12" s="685">
        <v>2.5</v>
      </c>
      <c r="AA12" s="685"/>
      <c r="AB12" s="685"/>
      <c r="AC12" s="685"/>
      <c r="AD12" s="686">
        <v>180809</v>
      </c>
      <c r="AE12" s="686"/>
      <c r="AF12" s="686"/>
      <c r="AG12" s="686"/>
      <c r="AH12" s="686"/>
      <c r="AI12" s="686"/>
      <c r="AJ12" s="686"/>
      <c r="AK12" s="686"/>
      <c r="AL12" s="628">
        <v>4.5</v>
      </c>
      <c r="AM12" s="629"/>
      <c r="AN12" s="629"/>
      <c r="AO12" s="687"/>
      <c r="AP12" s="620" t="s">
        <v>254</v>
      </c>
      <c r="AQ12" s="621"/>
      <c r="AR12" s="621"/>
      <c r="AS12" s="621"/>
      <c r="AT12" s="621"/>
      <c r="AU12" s="621"/>
      <c r="AV12" s="621"/>
      <c r="AW12" s="621"/>
      <c r="AX12" s="621"/>
      <c r="AY12" s="621"/>
      <c r="AZ12" s="621"/>
      <c r="BA12" s="621"/>
      <c r="BB12" s="621"/>
      <c r="BC12" s="621"/>
      <c r="BD12" s="621"/>
      <c r="BE12" s="621"/>
      <c r="BF12" s="622"/>
      <c r="BG12" s="623">
        <v>2836946</v>
      </c>
      <c r="BH12" s="626"/>
      <c r="BI12" s="626"/>
      <c r="BJ12" s="626"/>
      <c r="BK12" s="626"/>
      <c r="BL12" s="626"/>
      <c r="BM12" s="626"/>
      <c r="BN12" s="627"/>
      <c r="BO12" s="685">
        <v>77</v>
      </c>
      <c r="BP12" s="685"/>
      <c r="BQ12" s="685"/>
      <c r="BR12" s="685"/>
      <c r="BS12" s="631" t="s">
        <v>231</v>
      </c>
      <c r="BT12" s="626"/>
      <c r="BU12" s="626"/>
      <c r="BV12" s="626"/>
      <c r="BW12" s="626"/>
      <c r="BX12" s="626"/>
      <c r="BY12" s="626"/>
      <c r="BZ12" s="626"/>
      <c r="CA12" s="626"/>
      <c r="CB12" s="666"/>
      <c r="CD12" s="667" t="s">
        <v>255</v>
      </c>
      <c r="CE12" s="664"/>
      <c r="CF12" s="664"/>
      <c r="CG12" s="664"/>
      <c r="CH12" s="664"/>
      <c r="CI12" s="664"/>
      <c r="CJ12" s="664"/>
      <c r="CK12" s="664"/>
      <c r="CL12" s="664"/>
      <c r="CM12" s="664"/>
      <c r="CN12" s="664"/>
      <c r="CO12" s="664"/>
      <c r="CP12" s="664"/>
      <c r="CQ12" s="665"/>
      <c r="CR12" s="623">
        <v>200760</v>
      </c>
      <c r="CS12" s="626"/>
      <c r="CT12" s="626"/>
      <c r="CU12" s="626"/>
      <c r="CV12" s="626"/>
      <c r="CW12" s="626"/>
      <c r="CX12" s="626"/>
      <c r="CY12" s="627"/>
      <c r="CZ12" s="685">
        <v>2.9</v>
      </c>
      <c r="DA12" s="685"/>
      <c r="DB12" s="685"/>
      <c r="DC12" s="685"/>
      <c r="DD12" s="631">
        <v>1960</v>
      </c>
      <c r="DE12" s="626"/>
      <c r="DF12" s="626"/>
      <c r="DG12" s="626"/>
      <c r="DH12" s="626"/>
      <c r="DI12" s="626"/>
      <c r="DJ12" s="626"/>
      <c r="DK12" s="626"/>
      <c r="DL12" s="626"/>
      <c r="DM12" s="626"/>
      <c r="DN12" s="626"/>
      <c r="DO12" s="626"/>
      <c r="DP12" s="627"/>
      <c r="DQ12" s="631">
        <v>169169</v>
      </c>
      <c r="DR12" s="626"/>
      <c r="DS12" s="626"/>
      <c r="DT12" s="626"/>
      <c r="DU12" s="626"/>
      <c r="DV12" s="626"/>
      <c r="DW12" s="626"/>
      <c r="DX12" s="626"/>
      <c r="DY12" s="626"/>
      <c r="DZ12" s="626"/>
      <c r="EA12" s="626"/>
      <c r="EB12" s="626"/>
      <c r="EC12" s="666"/>
    </row>
    <row r="13" spans="2:143" ht="11.25" customHeight="1" x14ac:dyDescent="0.15">
      <c r="B13" s="620" t="s">
        <v>256</v>
      </c>
      <c r="C13" s="621"/>
      <c r="D13" s="621"/>
      <c r="E13" s="621"/>
      <c r="F13" s="621"/>
      <c r="G13" s="621"/>
      <c r="H13" s="621"/>
      <c r="I13" s="621"/>
      <c r="J13" s="621"/>
      <c r="K13" s="621"/>
      <c r="L13" s="621"/>
      <c r="M13" s="621"/>
      <c r="N13" s="621"/>
      <c r="O13" s="621"/>
      <c r="P13" s="621"/>
      <c r="Q13" s="622"/>
      <c r="R13" s="623">
        <v>2365</v>
      </c>
      <c r="S13" s="626"/>
      <c r="T13" s="626"/>
      <c r="U13" s="626"/>
      <c r="V13" s="626"/>
      <c r="W13" s="626"/>
      <c r="X13" s="626"/>
      <c r="Y13" s="627"/>
      <c r="Z13" s="685">
        <v>0</v>
      </c>
      <c r="AA13" s="685"/>
      <c r="AB13" s="685"/>
      <c r="AC13" s="685"/>
      <c r="AD13" s="686">
        <v>2365</v>
      </c>
      <c r="AE13" s="686"/>
      <c r="AF13" s="686"/>
      <c r="AG13" s="686"/>
      <c r="AH13" s="686"/>
      <c r="AI13" s="686"/>
      <c r="AJ13" s="686"/>
      <c r="AK13" s="686"/>
      <c r="AL13" s="628">
        <v>0.1</v>
      </c>
      <c r="AM13" s="629"/>
      <c r="AN13" s="629"/>
      <c r="AO13" s="687"/>
      <c r="AP13" s="620" t="s">
        <v>257</v>
      </c>
      <c r="AQ13" s="621"/>
      <c r="AR13" s="621"/>
      <c r="AS13" s="621"/>
      <c r="AT13" s="621"/>
      <c r="AU13" s="621"/>
      <c r="AV13" s="621"/>
      <c r="AW13" s="621"/>
      <c r="AX13" s="621"/>
      <c r="AY13" s="621"/>
      <c r="AZ13" s="621"/>
      <c r="BA13" s="621"/>
      <c r="BB13" s="621"/>
      <c r="BC13" s="621"/>
      <c r="BD13" s="621"/>
      <c r="BE13" s="621"/>
      <c r="BF13" s="622"/>
      <c r="BG13" s="623">
        <v>2802229</v>
      </c>
      <c r="BH13" s="626"/>
      <c r="BI13" s="626"/>
      <c r="BJ13" s="626"/>
      <c r="BK13" s="626"/>
      <c r="BL13" s="626"/>
      <c r="BM13" s="626"/>
      <c r="BN13" s="627"/>
      <c r="BO13" s="685">
        <v>76</v>
      </c>
      <c r="BP13" s="685"/>
      <c r="BQ13" s="685"/>
      <c r="BR13" s="685"/>
      <c r="BS13" s="631" t="s">
        <v>177</v>
      </c>
      <c r="BT13" s="626"/>
      <c r="BU13" s="626"/>
      <c r="BV13" s="626"/>
      <c r="BW13" s="626"/>
      <c r="BX13" s="626"/>
      <c r="BY13" s="626"/>
      <c r="BZ13" s="626"/>
      <c r="CA13" s="626"/>
      <c r="CB13" s="666"/>
      <c r="CD13" s="667" t="s">
        <v>258</v>
      </c>
      <c r="CE13" s="664"/>
      <c r="CF13" s="664"/>
      <c r="CG13" s="664"/>
      <c r="CH13" s="664"/>
      <c r="CI13" s="664"/>
      <c r="CJ13" s="664"/>
      <c r="CK13" s="664"/>
      <c r="CL13" s="664"/>
      <c r="CM13" s="664"/>
      <c r="CN13" s="664"/>
      <c r="CO13" s="664"/>
      <c r="CP13" s="664"/>
      <c r="CQ13" s="665"/>
      <c r="CR13" s="623">
        <v>1731564</v>
      </c>
      <c r="CS13" s="626"/>
      <c r="CT13" s="626"/>
      <c r="CU13" s="626"/>
      <c r="CV13" s="626"/>
      <c r="CW13" s="626"/>
      <c r="CX13" s="626"/>
      <c r="CY13" s="627"/>
      <c r="CZ13" s="685">
        <v>25.2</v>
      </c>
      <c r="DA13" s="685"/>
      <c r="DB13" s="685"/>
      <c r="DC13" s="685"/>
      <c r="DD13" s="631">
        <v>601531</v>
      </c>
      <c r="DE13" s="626"/>
      <c r="DF13" s="626"/>
      <c r="DG13" s="626"/>
      <c r="DH13" s="626"/>
      <c r="DI13" s="626"/>
      <c r="DJ13" s="626"/>
      <c r="DK13" s="626"/>
      <c r="DL13" s="626"/>
      <c r="DM13" s="626"/>
      <c r="DN13" s="626"/>
      <c r="DO13" s="626"/>
      <c r="DP13" s="627"/>
      <c r="DQ13" s="631">
        <v>1230104</v>
      </c>
      <c r="DR13" s="626"/>
      <c r="DS13" s="626"/>
      <c r="DT13" s="626"/>
      <c r="DU13" s="626"/>
      <c r="DV13" s="626"/>
      <c r="DW13" s="626"/>
      <c r="DX13" s="626"/>
      <c r="DY13" s="626"/>
      <c r="DZ13" s="626"/>
      <c r="EA13" s="626"/>
      <c r="EB13" s="626"/>
      <c r="EC13" s="666"/>
    </row>
    <row r="14" spans="2:143" ht="11.25" customHeight="1" x14ac:dyDescent="0.15">
      <c r="B14" s="620" t="s">
        <v>259</v>
      </c>
      <c r="C14" s="621"/>
      <c r="D14" s="621"/>
      <c r="E14" s="621"/>
      <c r="F14" s="621"/>
      <c r="G14" s="621"/>
      <c r="H14" s="621"/>
      <c r="I14" s="621"/>
      <c r="J14" s="621"/>
      <c r="K14" s="621"/>
      <c r="L14" s="621"/>
      <c r="M14" s="621"/>
      <c r="N14" s="621"/>
      <c r="O14" s="621"/>
      <c r="P14" s="621"/>
      <c r="Q14" s="622"/>
      <c r="R14" s="623" t="s">
        <v>231</v>
      </c>
      <c r="S14" s="626"/>
      <c r="T14" s="626"/>
      <c r="U14" s="626"/>
      <c r="V14" s="626"/>
      <c r="W14" s="626"/>
      <c r="X14" s="626"/>
      <c r="Y14" s="627"/>
      <c r="Z14" s="685" t="s">
        <v>231</v>
      </c>
      <c r="AA14" s="685"/>
      <c r="AB14" s="685"/>
      <c r="AC14" s="685"/>
      <c r="AD14" s="686" t="s">
        <v>231</v>
      </c>
      <c r="AE14" s="686"/>
      <c r="AF14" s="686"/>
      <c r="AG14" s="686"/>
      <c r="AH14" s="686"/>
      <c r="AI14" s="686"/>
      <c r="AJ14" s="686"/>
      <c r="AK14" s="686"/>
      <c r="AL14" s="628" t="s">
        <v>231</v>
      </c>
      <c r="AM14" s="629"/>
      <c r="AN14" s="629"/>
      <c r="AO14" s="687"/>
      <c r="AP14" s="620" t="s">
        <v>260</v>
      </c>
      <c r="AQ14" s="621"/>
      <c r="AR14" s="621"/>
      <c r="AS14" s="621"/>
      <c r="AT14" s="621"/>
      <c r="AU14" s="621"/>
      <c r="AV14" s="621"/>
      <c r="AW14" s="621"/>
      <c r="AX14" s="621"/>
      <c r="AY14" s="621"/>
      <c r="AZ14" s="621"/>
      <c r="BA14" s="621"/>
      <c r="BB14" s="621"/>
      <c r="BC14" s="621"/>
      <c r="BD14" s="621"/>
      <c r="BE14" s="621"/>
      <c r="BF14" s="622"/>
      <c r="BG14" s="623">
        <v>25016</v>
      </c>
      <c r="BH14" s="626"/>
      <c r="BI14" s="626"/>
      <c r="BJ14" s="626"/>
      <c r="BK14" s="626"/>
      <c r="BL14" s="626"/>
      <c r="BM14" s="626"/>
      <c r="BN14" s="627"/>
      <c r="BO14" s="685">
        <v>0.7</v>
      </c>
      <c r="BP14" s="685"/>
      <c r="BQ14" s="685"/>
      <c r="BR14" s="685"/>
      <c r="BS14" s="631" t="s">
        <v>231</v>
      </c>
      <c r="BT14" s="626"/>
      <c r="BU14" s="626"/>
      <c r="BV14" s="626"/>
      <c r="BW14" s="626"/>
      <c r="BX14" s="626"/>
      <c r="BY14" s="626"/>
      <c r="BZ14" s="626"/>
      <c r="CA14" s="626"/>
      <c r="CB14" s="666"/>
      <c r="CD14" s="667" t="s">
        <v>261</v>
      </c>
      <c r="CE14" s="664"/>
      <c r="CF14" s="664"/>
      <c r="CG14" s="664"/>
      <c r="CH14" s="664"/>
      <c r="CI14" s="664"/>
      <c r="CJ14" s="664"/>
      <c r="CK14" s="664"/>
      <c r="CL14" s="664"/>
      <c r="CM14" s="664"/>
      <c r="CN14" s="664"/>
      <c r="CO14" s="664"/>
      <c r="CP14" s="664"/>
      <c r="CQ14" s="665"/>
      <c r="CR14" s="623">
        <v>461516</v>
      </c>
      <c r="CS14" s="626"/>
      <c r="CT14" s="626"/>
      <c r="CU14" s="626"/>
      <c r="CV14" s="626"/>
      <c r="CW14" s="626"/>
      <c r="CX14" s="626"/>
      <c r="CY14" s="627"/>
      <c r="CZ14" s="685">
        <v>6.7</v>
      </c>
      <c r="DA14" s="685"/>
      <c r="DB14" s="685"/>
      <c r="DC14" s="685"/>
      <c r="DD14" s="631">
        <v>112565</v>
      </c>
      <c r="DE14" s="626"/>
      <c r="DF14" s="626"/>
      <c r="DG14" s="626"/>
      <c r="DH14" s="626"/>
      <c r="DI14" s="626"/>
      <c r="DJ14" s="626"/>
      <c r="DK14" s="626"/>
      <c r="DL14" s="626"/>
      <c r="DM14" s="626"/>
      <c r="DN14" s="626"/>
      <c r="DO14" s="626"/>
      <c r="DP14" s="627"/>
      <c r="DQ14" s="631">
        <v>406372</v>
      </c>
      <c r="DR14" s="626"/>
      <c r="DS14" s="626"/>
      <c r="DT14" s="626"/>
      <c r="DU14" s="626"/>
      <c r="DV14" s="626"/>
      <c r="DW14" s="626"/>
      <c r="DX14" s="626"/>
      <c r="DY14" s="626"/>
      <c r="DZ14" s="626"/>
      <c r="EA14" s="626"/>
      <c r="EB14" s="626"/>
      <c r="EC14" s="666"/>
    </row>
    <row r="15" spans="2:143" ht="11.25" customHeight="1" x14ac:dyDescent="0.15">
      <c r="B15" s="620" t="s">
        <v>262</v>
      </c>
      <c r="C15" s="621"/>
      <c r="D15" s="621"/>
      <c r="E15" s="621"/>
      <c r="F15" s="621"/>
      <c r="G15" s="621"/>
      <c r="H15" s="621"/>
      <c r="I15" s="621"/>
      <c r="J15" s="621"/>
      <c r="K15" s="621"/>
      <c r="L15" s="621"/>
      <c r="M15" s="621"/>
      <c r="N15" s="621"/>
      <c r="O15" s="621"/>
      <c r="P15" s="621"/>
      <c r="Q15" s="622"/>
      <c r="R15" s="623">
        <v>13787</v>
      </c>
      <c r="S15" s="626"/>
      <c r="T15" s="626"/>
      <c r="U15" s="626"/>
      <c r="V15" s="626"/>
      <c r="W15" s="626"/>
      <c r="X15" s="626"/>
      <c r="Y15" s="627"/>
      <c r="Z15" s="685">
        <v>0.2</v>
      </c>
      <c r="AA15" s="685"/>
      <c r="AB15" s="685"/>
      <c r="AC15" s="685"/>
      <c r="AD15" s="686">
        <v>13787</v>
      </c>
      <c r="AE15" s="686"/>
      <c r="AF15" s="686"/>
      <c r="AG15" s="686"/>
      <c r="AH15" s="686"/>
      <c r="AI15" s="686"/>
      <c r="AJ15" s="686"/>
      <c r="AK15" s="686"/>
      <c r="AL15" s="628">
        <v>0.3</v>
      </c>
      <c r="AM15" s="629"/>
      <c r="AN15" s="629"/>
      <c r="AO15" s="687"/>
      <c r="AP15" s="620" t="s">
        <v>263</v>
      </c>
      <c r="AQ15" s="621"/>
      <c r="AR15" s="621"/>
      <c r="AS15" s="621"/>
      <c r="AT15" s="621"/>
      <c r="AU15" s="621"/>
      <c r="AV15" s="621"/>
      <c r="AW15" s="621"/>
      <c r="AX15" s="621"/>
      <c r="AY15" s="621"/>
      <c r="AZ15" s="621"/>
      <c r="BA15" s="621"/>
      <c r="BB15" s="621"/>
      <c r="BC15" s="621"/>
      <c r="BD15" s="621"/>
      <c r="BE15" s="621"/>
      <c r="BF15" s="622"/>
      <c r="BG15" s="623">
        <v>75491</v>
      </c>
      <c r="BH15" s="626"/>
      <c r="BI15" s="626"/>
      <c r="BJ15" s="626"/>
      <c r="BK15" s="626"/>
      <c r="BL15" s="626"/>
      <c r="BM15" s="626"/>
      <c r="BN15" s="627"/>
      <c r="BO15" s="685">
        <v>2</v>
      </c>
      <c r="BP15" s="685"/>
      <c r="BQ15" s="685"/>
      <c r="BR15" s="685"/>
      <c r="BS15" s="631" t="s">
        <v>231</v>
      </c>
      <c r="BT15" s="626"/>
      <c r="BU15" s="626"/>
      <c r="BV15" s="626"/>
      <c r="BW15" s="626"/>
      <c r="BX15" s="626"/>
      <c r="BY15" s="626"/>
      <c r="BZ15" s="626"/>
      <c r="CA15" s="626"/>
      <c r="CB15" s="666"/>
      <c r="CD15" s="667" t="s">
        <v>264</v>
      </c>
      <c r="CE15" s="664"/>
      <c r="CF15" s="664"/>
      <c r="CG15" s="664"/>
      <c r="CH15" s="664"/>
      <c r="CI15" s="664"/>
      <c r="CJ15" s="664"/>
      <c r="CK15" s="664"/>
      <c r="CL15" s="664"/>
      <c r="CM15" s="664"/>
      <c r="CN15" s="664"/>
      <c r="CO15" s="664"/>
      <c r="CP15" s="664"/>
      <c r="CQ15" s="665"/>
      <c r="CR15" s="623">
        <v>404119</v>
      </c>
      <c r="CS15" s="626"/>
      <c r="CT15" s="626"/>
      <c r="CU15" s="626"/>
      <c r="CV15" s="626"/>
      <c r="CW15" s="626"/>
      <c r="CX15" s="626"/>
      <c r="CY15" s="627"/>
      <c r="CZ15" s="685">
        <v>5.9</v>
      </c>
      <c r="DA15" s="685"/>
      <c r="DB15" s="685"/>
      <c r="DC15" s="685"/>
      <c r="DD15" s="631">
        <v>27701</v>
      </c>
      <c r="DE15" s="626"/>
      <c r="DF15" s="626"/>
      <c r="DG15" s="626"/>
      <c r="DH15" s="626"/>
      <c r="DI15" s="626"/>
      <c r="DJ15" s="626"/>
      <c r="DK15" s="626"/>
      <c r="DL15" s="626"/>
      <c r="DM15" s="626"/>
      <c r="DN15" s="626"/>
      <c r="DO15" s="626"/>
      <c r="DP15" s="627"/>
      <c r="DQ15" s="631">
        <v>328440</v>
      </c>
      <c r="DR15" s="626"/>
      <c r="DS15" s="626"/>
      <c r="DT15" s="626"/>
      <c r="DU15" s="626"/>
      <c r="DV15" s="626"/>
      <c r="DW15" s="626"/>
      <c r="DX15" s="626"/>
      <c r="DY15" s="626"/>
      <c r="DZ15" s="626"/>
      <c r="EA15" s="626"/>
      <c r="EB15" s="626"/>
      <c r="EC15" s="666"/>
    </row>
    <row r="16" spans="2:143" ht="11.25" customHeight="1" x14ac:dyDescent="0.15">
      <c r="B16" s="620" t="s">
        <v>265</v>
      </c>
      <c r="C16" s="621"/>
      <c r="D16" s="621"/>
      <c r="E16" s="621"/>
      <c r="F16" s="621"/>
      <c r="G16" s="621"/>
      <c r="H16" s="621"/>
      <c r="I16" s="621"/>
      <c r="J16" s="621"/>
      <c r="K16" s="621"/>
      <c r="L16" s="621"/>
      <c r="M16" s="621"/>
      <c r="N16" s="621"/>
      <c r="O16" s="621"/>
      <c r="P16" s="621"/>
      <c r="Q16" s="622"/>
      <c r="R16" s="623" t="s">
        <v>231</v>
      </c>
      <c r="S16" s="626"/>
      <c r="T16" s="626"/>
      <c r="U16" s="626"/>
      <c r="V16" s="626"/>
      <c r="W16" s="626"/>
      <c r="X16" s="626"/>
      <c r="Y16" s="627"/>
      <c r="Z16" s="685" t="s">
        <v>231</v>
      </c>
      <c r="AA16" s="685"/>
      <c r="AB16" s="685"/>
      <c r="AC16" s="685"/>
      <c r="AD16" s="686" t="s">
        <v>231</v>
      </c>
      <c r="AE16" s="686"/>
      <c r="AF16" s="686"/>
      <c r="AG16" s="686"/>
      <c r="AH16" s="686"/>
      <c r="AI16" s="686"/>
      <c r="AJ16" s="686"/>
      <c r="AK16" s="686"/>
      <c r="AL16" s="628" t="s">
        <v>231</v>
      </c>
      <c r="AM16" s="629"/>
      <c r="AN16" s="629"/>
      <c r="AO16" s="687"/>
      <c r="AP16" s="620" t="s">
        <v>266</v>
      </c>
      <c r="AQ16" s="621"/>
      <c r="AR16" s="621"/>
      <c r="AS16" s="621"/>
      <c r="AT16" s="621"/>
      <c r="AU16" s="621"/>
      <c r="AV16" s="621"/>
      <c r="AW16" s="621"/>
      <c r="AX16" s="621"/>
      <c r="AY16" s="621"/>
      <c r="AZ16" s="621"/>
      <c r="BA16" s="621"/>
      <c r="BB16" s="621"/>
      <c r="BC16" s="621"/>
      <c r="BD16" s="621"/>
      <c r="BE16" s="621"/>
      <c r="BF16" s="622"/>
      <c r="BG16" s="623" t="s">
        <v>231</v>
      </c>
      <c r="BH16" s="626"/>
      <c r="BI16" s="626"/>
      <c r="BJ16" s="626"/>
      <c r="BK16" s="626"/>
      <c r="BL16" s="626"/>
      <c r="BM16" s="626"/>
      <c r="BN16" s="627"/>
      <c r="BO16" s="685" t="s">
        <v>231</v>
      </c>
      <c r="BP16" s="685"/>
      <c r="BQ16" s="685"/>
      <c r="BR16" s="685"/>
      <c r="BS16" s="631" t="s">
        <v>231</v>
      </c>
      <c r="BT16" s="626"/>
      <c r="BU16" s="626"/>
      <c r="BV16" s="626"/>
      <c r="BW16" s="626"/>
      <c r="BX16" s="626"/>
      <c r="BY16" s="626"/>
      <c r="BZ16" s="626"/>
      <c r="CA16" s="626"/>
      <c r="CB16" s="666"/>
      <c r="CD16" s="667" t="s">
        <v>267</v>
      </c>
      <c r="CE16" s="664"/>
      <c r="CF16" s="664"/>
      <c r="CG16" s="664"/>
      <c r="CH16" s="664"/>
      <c r="CI16" s="664"/>
      <c r="CJ16" s="664"/>
      <c r="CK16" s="664"/>
      <c r="CL16" s="664"/>
      <c r="CM16" s="664"/>
      <c r="CN16" s="664"/>
      <c r="CO16" s="664"/>
      <c r="CP16" s="664"/>
      <c r="CQ16" s="665"/>
      <c r="CR16" s="623">
        <v>31377</v>
      </c>
      <c r="CS16" s="626"/>
      <c r="CT16" s="626"/>
      <c r="CU16" s="626"/>
      <c r="CV16" s="626"/>
      <c r="CW16" s="626"/>
      <c r="CX16" s="626"/>
      <c r="CY16" s="627"/>
      <c r="CZ16" s="685">
        <v>0.5</v>
      </c>
      <c r="DA16" s="685"/>
      <c r="DB16" s="685"/>
      <c r="DC16" s="685"/>
      <c r="DD16" s="631" t="s">
        <v>231</v>
      </c>
      <c r="DE16" s="626"/>
      <c r="DF16" s="626"/>
      <c r="DG16" s="626"/>
      <c r="DH16" s="626"/>
      <c r="DI16" s="626"/>
      <c r="DJ16" s="626"/>
      <c r="DK16" s="626"/>
      <c r="DL16" s="626"/>
      <c r="DM16" s="626"/>
      <c r="DN16" s="626"/>
      <c r="DO16" s="626"/>
      <c r="DP16" s="627"/>
      <c r="DQ16" s="631">
        <v>28029</v>
      </c>
      <c r="DR16" s="626"/>
      <c r="DS16" s="626"/>
      <c r="DT16" s="626"/>
      <c r="DU16" s="626"/>
      <c r="DV16" s="626"/>
      <c r="DW16" s="626"/>
      <c r="DX16" s="626"/>
      <c r="DY16" s="626"/>
      <c r="DZ16" s="626"/>
      <c r="EA16" s="626"/>
      <c r="EB16" s="626"/>
      <c r="EC16" s="666"/>
    </row>
    <row r="17" spans="2:133" ht="11.25" customHeight="1" x14ac:dyDescent="0.15">
      <c r="B17" s="620" t="s">
        <v>268</v>
      </c>
      <c r="C17" s="621"/>
      <c r="D17" s="621"/>
      <c r="E17" s="621"/>
      <c r="F17" s="621"/>
      <c r="G17" s="621"/>
      <c r="H17" s="621"/>
      <c r="I17" s="621"/>
      <c r="J17" s="621"/>
      <c r="K17" s="621"/>
      <c r="L17" s="621"/>
      <c r="M17" s="621"/>
      <c r="N17" s="621"/>
      <c r="O17" s="621"/>
      <c r="P17" s="621"/>
      <c r="Q17" s="622"/>
      <c r="R17" s="623">
        <v>1284</v>
      </c>
      <c r="S17" s="626"/>
      <c r="T17" s="626"/>
      <c r="U17" s="626"/>
      <c r="V17" s="626"/>
      <c r="W17" s="626"/>
      <c r="X17" s="626"/>
      <c r="Y17" s="627"/>
      <c r="Z17" s="685">
        <v>0</v>
      </c>
      <c r="AA17" s="685"/>
      <c r="AB17" s="685"/>
      <c r="AC17" s="685"/>
      <c r="AD17" s="686">
        <v>1284</v>
      </c>
      <c r="AE17" s="686"/>
      <c r="AF17" s="686"/>
      <c r="AG17" s="686"/>
      <c r="AH17" s="686"/>
      <c r="AI17" s="686"/>
      <c r="AJ17" s="686"/>
      <c r="AK17" s="686"/>
      <c r="AL17" s="628">
        <v>0</v>
      </c>
      <c r="AM17" s="629"/>
      <c r="AN17" s="629"/>
      <c r="AO17" s="687"/>
      <c r="AP17" s="620" t="s">
        <v>269</v>
      </c>
      <c r="AQ17" s="621"/>
      <c r="AR17" s="621"/>
      <c r="AS17" s="621"/>
      <c r="AT17" s="621"/>
      <c r="AU17" s="621"/>
      <c r="AV17" s="621"/>
      <c r="AW17" s="621"/>
      <c r="AX17" s="621"/>
      <c r="AY17" s="621"/>
      <c r="AZ17" s="621"/>
      <c r="BA17" s="621"/>
      <c r="BB17" s="621"/>
      <c r="BC17" s="621"/>
      <c r="BD17" s="621"/>
      <c r="BE17" s="621"/>
      <c r="BF17" s="622"/>
      <c r="BG17" s="623" t="s">
        <v>231</v>
      </c>
      <c r="BH17" s="626"/>
      <c r="BI17" s="626"/>
      <c r="BJ17" s="626"/>
      <c r="BK17" s="626"/>
      <c r="BL17" s="626"/>
      <c r="BM17" s="626"/>
      <c r="BN17" s="627"/>
      <c r="BO17" s="685" t="s">
        <v>231</v>
      </c>
      <c r="BP17" s="685"/>
      <c r="BQ17" s="685"/>
      <c r="BR17" s="685"/>
      <c r="BS17" s="631" t="s">
        <v>231</v>
      </c>
      <c r="BT17" s="626"/>
      <c r="BU17" s="626"/>
      <c r="BV17" s="626"/>
      <c r="BW17" s="626"/>
      <c r="BX17" s="626"/>
      <c r="BY17" s="626"/>
      <c r="BZ17" s="626"/>
      <c r="CA17" s="626"/>
      <c r="CB17" s="666"/>
      <c r="CD17" s="667" t="s">
        <v>270</v>
      </c>
      <c r="CE17" s="664"/>
      <c r="CF17" s="664"/>
      <c r="CG17" s="664"/>
      <c r="CH17" s="664"/>
      <c r="CI17" s="664"/>
      <c r="CJ17" s="664"/>
      <c r="CK17" s="664"/>
      <c r="CL17" s="664"/>
      <c r="CM17" s="664"/>
      <c r="CN17" s="664"/>
      <c r="CO17" s="664"/>
      <c r="CP17" s="664"/>
      <c r="CQ17" s="665"/>
      <c r="CR17" s="623">
        <v>312423</v>
      </c>
      <c r="CS17" s="626"/>
      <c r="CT17" s="626"/>
      <c r="CU17" s="626"/>
      <c r="CV17" s="626"/>
      <c r="CW17" s="626"/>
      <c r="CX17" s="626"/>
      <c r="CY17" s="627"/>
      <c r="CZ17" s="685">
        <v>4.5</v>
      </c>
      <c r="DA17" s="685"/>
      <c r="DB17" s="685"/>
      <c r="DC17" s="685"/>
      <c r="DD17" s="631" t="s">
        <v>177</v>
      </c>
      <c r="DE17" s="626"/>
      <c r="DF17" s="626"/>
      <c r="DG17" s="626"/>
      <c r="DH17" s="626"/>
      <c r="DI17" s="626"/>
      <c r="DJ17" s="626"/>
      <c r="DK17" s="626"/>
      <c r="DL17" s="626"/>
      <c r="DM17" s="626"/>
      <c r="DN17" s="626"/>
      <c r="DO17" s="626"/>
      <c r="DP17" s="627"/>
      <c r="DQ17" s="631">
        <v>292036</v>
      </c>
      <c r="DR17" s="626"/>
      <c r="DS17" s="626"/>
      <c r="DT17" s="626"/>
      <c r="DU17" s="626"/>
      <c r="DV17" s="626"/>
      <c r="DW17" s="626"/>
      <c r="DX17" s="626"/>
      <c r="DY17" s="626"/>
      <c r="DZ17" s="626"/>
      <c r="EA17" s="626"/>
      <c r="EB17" s="626"/>
      <c r="EC17" s="666"/>
    </row>
    <row r="18" spans="2:133" ht="11.25" customHeight="1" x14ac:dyDescent="0.15">
      <c r="B18" s="620" t="s">
        <v>271</v>
      </c>
      <c r="C18" s="621"/>
      <c r="D18" s="621"/>
      <c r="E18" s="621"/>
      <c r="F18" s="621"/>
      <c r="G18" s="621"/>
      <c r="H18" s="621"/>
      <c r="I18" s="621"/>
      <c r="J18" s="621"/>
      <c r="K18" s="621"/>
      <c r="L18" s="621"/>
      <c r="M18" s="621"/>
      <c r="N18" s="621"/>
      <c r="O18" s="621"/>
      <c r="P18" s="621"/>
      <c r="Q18" s="622"/>
      <c r="R18" s="623">
        <v>256651</v>
      </c>
      <c r="S18" s="626"/>
      <c r="T18" s="626"/>
      <c r="U18" s="626"/>
      <c r="V18" s="626"/>
      <c r="W18" s="626"/>
      <c r="X18" s="626"/>
      <c r="Y18" s="627"/>
      <c r="Z18" s="685">
        <v>3.5</v>
      </c>
      <c r="AA18" s="685"/>
      <c r="AB18" s="685"/>
      <c r="AC18" s="685"/>
      <c r="AD18" s="686">
        <v>27905</v>
      </c>
      <c r="AE18" s="686"/>
      <c r="AF18" s="686"/>
      <c r="AG18" s="686"/>
      <c r="AH18" s="686"/>
      <c r="AI18" s="686"/>
      <c r="AJ18" s="686"/>
      <c r="AK18" s="686"/>
      <c r="AL18" s="628">
        <v>0.7</v>
      </c>
      <c r="AM18" s="629"/>
      <c r="AN18" s="629"/>
      <c r="AO18" s="687"/>
      <c r="AP18" s="620" t="s">
        <v>272</v>
      </c>
      <c r="AQ18" s="621"/>
      <c r="AR18" s="621"/>
      <c r="AS18" s="621"/>
      <c r="AT18" s="621"/>
      <c r="AU18" s="621"/>
      <c r="AV18" s="621"/>
      <c r="AW18" s="621"/>
      <c r="AX18" s="621"/>
      <c r="AY18" s="621"/>
      <c r="AZ18" s="621"/>
      <c r="BA18" s="621"/>
      <c r="BB18" s="621"/>
      <c r="BC18" s="621"/>
      <c r="BD18" s="621"/>
      <c r="BE18" s="621"/>
      <c r="BF18" s="622"/>
      <c r="BG18" s="623" t="s">
        <v>231</v>
      </c>
      <c r="BH18" s="626"/>
      <c r="BI18" s="626"/>
      <c r="BJ18" s="626"/>
      <c r="BK18" s="626"/>
      <c r="BL18" s="626"/>
      <c r="BM18" s="626"/>
      <c r="BN18" s="627"/>
      <c r="BO18" s="685" t="s">
        <v>231</v>
      </c>
      <c r="BP18" s="685"/>
      <c r="BQ18" s="685"/>
      <c r="BR18" s="685"/>
      <c r="BS18" s="631" t="s">
        <v>231</v>
      </c>
      <c r="BT18" s="626"/>
      <c r="BU18" s="626"/>
      <c r="BV18" s="626"/>
      <c r="BW18" s="626"/>
      <c r="BX18" s="626"/>
      <c r="BY18" s="626"/>
      <c r="BZ18" s="626"/>
      <c r="CA18" s="626"/>
      <c r="CB18" s="666"/>
      <c r="CD18" s="667" t="s">
        <v>273</v>
      </c>
      <c r="CE18" s="664"/>
      <c r="CF18" s="664"/>
      <c r="CG18" s="664"/>
      <c r="CH18" s="664"/>
      <c r="CI18" s="664"/>
      <c r="CJ18" s="664"/>
      <c r="CK18" s="664"/>
      <c r="CL18" s="664"/>
      <c r="CM18" s="664"/>
      <c r="CN18" s="664"/>
      <c r="CO18" s="664"/>
      <c r="CP18" s="664"/>
      <c r="CQ18" s="665"/>
      <c r="CR18" s="623" t="s">
        <v>231</v>
      </c>
      <c r="CS18" s="626"/>
      <c r="CT18" s="626"/>
      <c r="CU18" s="626"/>
      <c r="CV18" s="626"/>
      <c r="CW18" s="626"/>
      <c r="CX18" s="626"/>
      <c r="CY18" s="627"/>
      <c r="CZ18" s="685" t="s">
        <v>231</v>
      </c>
      <c r="DA18" s="685"/>
      <c r="DB18" s="685"/>
      <c r="DC18" s="685"/>
      <c r="DD18" s="631" t="s">
        <v>231</v>
      </c>
      <c r="DE18" s="626"/>
      <c r="DF18" s="626"/>
      <c r="DG18" s="626"/>
      <c r="DH18" s="626"/>
      <c r="DI18" s="626"/>
      <c r="DJ18" s="626"/>
      <c r="DK18" s="626"/>
      <c r="DL18" s="626"/>
      <c r="DM18" s="626"/>
      <c r="DN18" s="626"/>
      <c r="DO18" s="626"/>
      <c r="DP18" s="627"/>
      <c r="DQ18" s="631" t="s">
        <v>231</v>
      </c>
      <c r="DR18" s="626"/>
      <c r="DS18" s="626"/>
      <c r="DT18" s="626"/>
      <c r="DU18" s="626"/>
      <c r="DV18" s="626"/>
      <c r="DW18" s="626"/>
      <c r="DX18" s="626"/>
      <c r="DY18" s="626"/>
      <c r="DZ18" s="626"/>
      <c r="EA18" s="626"/>
      <c r="EB18" s="626"/>
      <c r="EC18" s="666"/>
    </row>
    <row r="19" spans="2:133" ht="11.25" customHeight="1" x14ac:dyDescent="0.15">
      <c r="B19" s="620" t="s">
        <v>274</v>
      </c>
      <c r="C19" s="621"/>
      <c r="D19" s="621"/>
      <c r="E19" s="621"/>
      <c r="F19" s="621"/>
      <c r="G19" s="621"/>
      <c r="H19" s="621"/>
      <c r="I19" s="621"/>
      <c r="J19" s="621"/>
      <c r="K19" s="621"/>
      <c r="L19" s="621"/>
      <c r="M19" s="621"/>
      <c r="N19" s="621"/>
      <c r="O19" s="621"/>
      <c r="P19" s="621"/>
      <c r="Q19" s="622"/>
      <c r="R19" s="623">
        <v>27905</v>
      </c>
      <c r="S19" s="626"/>
      <c r="T19" s="626"/>
      <c r="U19" s="626"/>
      <c r="V19" s="626"/>
      <c r="W19" s="626"/>
      <c r="X19" s="626"/>
      <c r="Y19" s="627"/>
      <c r="Z19" s="685">
        <v>0.4</v>
      </c>
      <c r="AA19" s="685"/>
      <c r="AB19" s="685"/>
      <c r="AC19" s="685"/>
      <c r="AD19" s="686">
        <v>27905</v>
      </c>
      <c r="AE19" s="686"/>
      <c r="AF19" s="686"/>
      <c r="AG19" s="686"/>
      <c r="AH19" s="686"/>
      <c r="AI19" s="686"/>
      <c r="AJ19" s="686"/>
      <c r="AK19" s="686"/>
      <c r="AL19" s="628">
        <v>0.7</v>
      </c>
      <c r="AM19" s="629"/>
      <c r="AN19" s="629"/>
      <c r="AO19" s="687"/>
      <c r="AP19" s="620" t="s">
        <v>275</v>
      </c>
      <c r="AQ19" s="621"/>
      <c r="AR19" s="621"/>
      <c r="AS19" s="621"/>
      <c r="AT19" s="621"/>
      <c r="AU19" s="621"/>
      <c r="AV19" s="621"/>
      <c r="AW19" s="621"/>
      <c r="AX19" s="621"/>
      <c r="AY19" s="621"/>
      <c r="AZ19" s="621"/>
      <c r="BA19" s="621"/>
      <c r="BB19" s="621"/>
      <c r="BC19" s="621"/>
      <c r="BD19" s="621"/>
      <c r="BE19" s="621"/>
      <c r="BF19" s="622"/>
      <c r="BG19" s="623">
        <v>118963</v>
      </c>
      <c r="BH19" s="626"/>
      <c r="BI19" s="626"/>
      <c r="BJ19" s="626"/>
      <c r="BK19" s="626"/>
      <c r="BL19" s="626"/>
      <c r="BM19" s="626"/>
      <c r="BN19" s="627"/>
      <c r="BO19" s="685">
        <v>3.2</v>
      </c>
      <c r="BP19" s="685"/>
      <c r="BQ19" s="685"/>
      <c r="BR19" s="685"/>
      <c r="BS19" s="631" t="s">
        <v>231</v>
      </c>
      <c r="BT19" s="626"/>
      <c r="BU19" s="626"/>
      <c r="BV19" s="626"/>
      <c r="BW19" s="626"/>
      <c r="BX19" s="626"/>
      <c r="BY19" s="626"/>
      <c r="BZ19" s="626"/>
      <c r="CA19" s="626"/>
      <c r="CB19" s="666"/>
      <c r="CD19" s="667" t="s">
        <v>276</v>
      </c>
      <c r="CE19" s="664"/>
      <c r="CF19" s="664"/>
      <c r="CG19" s="664"/>
      <c r="CH19" s="664"/>
      <c r="CI19" s="664"/>
      <c r="CJ19" s="664"/>
      <c r="CK19" s="664"/>
      <c r="CL19" s="664"/>
      <c r="CM19" s="664"/>
      <c r="CN19" s="664"/>
      <c r="CO19" s="664"/>
      <c r="CP19" s="664"/>
      <c r="CQ19" s="665"/>
      <c r="CR19" s="623" t="s">
        <v>231</v>
      </c>
      <c r="CS19" s="626"/>
      <c r="CT19" s="626"/>
      <c r="CU19" s="626"/>
      <c r="CV19" s="626"/>
      <c r="CW19" s="626"/>
      <c r="CX19" s="626"/>
      <c r="CY19" s="627"/>
      <c r="CZ19" s="685" t="s">
        <v>231</v>
      </c>
      <c r="DA19" s="685"/>
      <c r="DB19" s="685"/>
      <c r="DC19" s="685"/>
      <c r="DD19" s="631" t="s">
        <v>231</v>
      </c>
      <c r="DE19" s="626"/>
      <c r="DF19" s="626"/>
      <c r="DG19" s="626"/>
      <c r="DH19" s="626"/>
      <c r="DI19" s="626"/>
      <c r="DJ19" s="626"/>
      <c r="DK19" s="626"/>
      <c r="DL19" s="626"/>
      <c r="DM19" s="626"/>
      <c r="DN19" s="626"/>
      <c r="DO19" s="626"/>
      <c r="DP19" s="627"/>
      <c r="DQ19" s="631" t="s">
        <v>231</v>
      </c>
      <c r="DR19" s="626"/>
      <c r="DS19" s="626"/>
      <c r="DT19" s="626"/>
      <c r="DU19" s="626"/>
      <c r="DV19" s="626"/>
      <c r="DW19" s="626"/>
      <c r="DX19" s="626"/>
      <c r="DY19" s="626"/>
      <c r="DZ19" s="626"/>
      <c r="EA19" s="626"/>
      <c r="EB19" s="626"/>
      <c r="EC19" s="666"/>
    </row>
    <row r="20" spans="2:133" ht="11.25" customHeight="1" x14ac:dyDescent="0.15">
      <c r="B20" s="620" t="s">
        <v>277</v>
      </c>
      <c r="C20" s="621"/>
      <c r="D20" s="621"/>
      <c r="E20" s="621"/>
      <c r="F20" s="621"/>
      <c r="G20" s="621"/>
      <c r="H20" s="621"/>
      <c r="I20" s="621"/>
      <c r="J20" s="621"/>
      <c r="K20" s="621"/>
      <c r="L20" s="621"/>
      <c r="M20" s="621"/>
      <c r="N20" s="621"/>
      <c r="O20" s="621"/>
      <c r="P20" s="621"/>
      <c r="Q20" s="622"/>
      <c r="R20" s="623">
        <v>228746</v>
      </c>
      <c r="S20" s="626"/>
      <c r="T20" s="626"/>
      <c r="U20" s="626"/>
      <c r="V20" s="626"/>
      <c r="W20" s="626"/>
      <c r="X20" s="626"/>
      <c r="Y20" s="627"/>
      <c r="Z20" s="685">
        <v>3.1</v>
      </c>
      <c r="AA20" s="685"/>
      <c r="AB20" s="685"/>
      <c r="AC20" s="685"/>
      <c r="AD20" s="686" t="s">
        <v>231</v>
      </c>
      <c r="AE20" s="686"/>
      <c r="AF20" s="686"/>
      <c r="AG20" s="686"/>
      <c r="AH20" s="686"/>
      <c r="AI20" s="686"/>
      <c r="AJ20" s="686"/>
      <c r="AK20" s="686"/>
      <c r="AL20" s="628" t="s">
        <v>231</v>
      </c>
      <c r="AM20" s="629"/>
      <c r="AN20" s="629"/>
      <c r="AO20" s="687"/>
      <c r="AP20" s="620" t="s">
        <v>278</v>
      </c>
      <c r="AQ20" s="621"/>
      <c r="AR20" s="621"/>
      <c r="AS20" s="621"/>
      <c r="AT20" s="621"/>
      <c r="AU20" s="621"/>
      <c r="AV20" s="621"/>
      <c r="AW20" s="621"/>
      <c r="AX20" s="621"/>
      <c r="AY20" s="621"/>
      <c r="AZ20" s="621"/>
      <c r="BA20" s="621"/>
      <c r="BB20" s="621"/>
      <c r="BC20" s="621"/>
      <c r="BD20" s="621"/>
      <c r="BE20" s="621"/>
      <c r="BF20" s="622"/>
      <c r="BG20" s="623">
        <v>118963</v>
      </c>
      <c r="BH20" s="626"/>
      <c r="BI20" s="626"/>
      <c r="BJ20" s="626"/>
      <c r="BK20" s="626"/>
      <c r="BL20" s="626"/>
      <c r="BM20" s="626"/>
      <c r="BN20" s="627"/>
      <c r="BO20" s="685">
        <v>3.2</v>
      </c>
      <c r="BP20" s="685"/>
      <c r="BQ20" s="685"/>
      <c r="BR20" s="685"/>
      <c r="BS20" s="631" t="s">
        <v>231</v>
      </c>
      <c r="BT20" s="626"/>
      <c r="BU20" s="626"/>
      <c r="BV20" s="626"/>
      <c r="BW20" s="626"/>
      <c r="BX20" s="626"/>
      <c r="BY20" s="626"/>
      <c r="BZ20" s="626"/>
      <c r="CA20" s="626"/>
      <c r="CB20" s="666"/>
      <c r="CD20" s="667" t="s">
        <v>279</v>
      </c>
      <c r="CE20" s="664"/>
      <c r="CF20" s="664"/>
      <c r="CG20" s="664"/>
      <c r="CH20" s="664"/>
      <c r="CI20" s="664"/>
      <c r="CJ20" s="664"/>
      <c r="CK20" s="664"/>
      <c r="CL20" s="664"/>
      <c r="CM20" s="664"/>
      <c r="CN20" s="664"/>
      <c r="CO20" s="664"/>
      <c r="CP20" s="664"/>
      <c r="CQ20" s="665"/>
      <c r="CR20" s="623">
        <v>6881196</v>
      </c>
      <c r="CS20" s="626"/>
      <c r="CT20" s="626"/>
      <c r="CU20" s="626"/>
      <c r="CV20" s="626"/>
      <c r="CW20" s="626"/>
      <c r="CX20" s="626"/>
      <c r="CY20" s="627"/>
      <c r="CZ20" s="685">
        <v>100</v>
      </c>
      <c r="DA20" s="685"/>
      <c r="DB20" s="685"/>
      <c r="DC20" s="685"/>
      <c r="DD20" s="631">
        <v>977835</v>
      </c>
      <c r="DE20" s="626"/>
      <c r="DF20" s="626"/>
      <c r="DG20" s="626"/>
      <c r="DH20" s="626"/>
      <c r="DI20" s="626"/>
      <c r="DJ20" s="626"/>
      <c r="DK20" s="626"/>
      <c r="DL20" s="626"/>
      <c r="DM20" s="626"/>
      <c r="DN20" s="626"/>
      <c r="DO20" s="626"/>
      <c r="DP20" s="627"/>
      <c r="DQ20" s="631">
        <v>5021337</v>
      </c>
      <c r="DR20" s="626"/>
      <c r="DS20" s="626"/>
      <c r="DT20" s="626"/>
      <c r="DU20" s="626"/>
      <c r="DV20" s="626"/>
      <c r="DW20" s="626"/>
      <c r="DX20" s="626"/>
      <c r="DY20" s="626"/>
      <c r="DZ20" s="626"/>
      <c r="EA20" s="626"/>
      <c r="EB20" s="626"/>
      <c r="EC20" s="666"/>
    </row>
    <row r="21" spans="2:133" ht="11.25" customHeight="1" x14ac:dyDescent="0.15">
      <c r="B21" s="620" t="s">
        <v>280</v>
      </c>
      <c r="C21" s="621"/>
      <c r="D21" s="621"/>
      <c r="E21" s="621"/>
      <c r="F21" s="621"/>
      <c r="G21" s="621"/>
      <c r="H21" s="621"/>
      <c r="I21" s="621"/>
      <c r="J21" s="621"/>
      <c r="K21" s="621"/>
      <c r="L21" s="621"/>
      <c r="M21" s="621"/>
      <c r="N21" s="621"/>
      <c r="O21" s="621"/>
      <c r="P21" s="621"/>
      <c r="Q21" s="622"/>
      <c r="R21" s="623" t="s">
        <v>231</v>
      </c>
      <c r="S21" s="626"/>
      <c r="T21" s="626"/>
      <c r="U21" s="626"/>
      <c r="V21" s="626"/>
      <c r="W21" s="626"/>
      <c r="X21" s="626"/>
      <c r="Y21" s="627"/>
      <c r="Z21" s="685" t="s">
        <v>231</v>
      </c>
      <c r="AA21" s="685"/>
      <c r="AB21" s="685"/>
      <c r="AC21" s="685"/>
      <c r="AD21" s="686" t="s">
        <v>231</v>
      </c>
      <c r="AE21" s="686"/>
      <c r="AF21" s="686"/>
      <c r="AG21" s="686"/>
      <c r="AH21" s="686"/>
      <c r="AI21" s="686"/>
      <c r="AJ21" s="686"/>
      <c r="AK21" s="686"/>
      <c r="AL21" s="628" t="s">
        <v>231</v>
      </c>
      <c r="AM21" s="629"/>
      <c r="AN21" s="629"/>
      <c r="AO21" s="687"/>
      <c r="AP21" s="731" t="s">
        <v>281</v>
      </c>
      <c r="AQ21" s="738"/>
      <c r="AR21" s="738"/>
      <c r="AS21" s="738"/>
      <c r="AT21" s="738"/>
      <c r="AU21" s="738"/>
      <c r="AV21" s="738"/>
      <c r="AW21" s="738"/>
      <c r="AX21" s="738"/>
      <c r="AY21" s="738"/>
      <c r="AZ21" s="738"/>
      <c r="BA21" s="738"/>
      <c r="BB21" s="738"/>
      <c r="BC21" s="738"/>
      <c r="BD21" s="738"/>
      <c r="BE21" s="738"/>
      <c r="BF21" s="733"/>
      <c r="BG21" s="623">
        <v>118963</v>
      </c>
      <c r="BH21" s="626"/>
      <c r="BI21" s="626"/>
      <c r="BJ21" s="626"/>
      <c r="BK21" s="626"/>
      <c r="BL21" s="626"/>
      <c r="BM21" s="626"/>
      <c r="BN21" s="627"/>
      <c r="BO21" s="685">
        <v>3.2</v>
      </c>
      <c r="BP21" s="685"/>
      <c r="BQ21" s="685"/>
      <c r="BR21" s="685"/>
      <c r="BS21" s="631" t="s">
        <v>231</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282</v>
      </c>
      <c r="C22" s="621"/>
      <c r="D22" s="621"/>
      <c r="E22" s="621"/>
      <c r="F22" s="621"/>
      <c r="G22" s="621"/>
      <c r="H22" s="621"/>
      <c r="I22" s="621"/>
      <c r="J22" s="621"/>
      <c r="K22" s="621"/>
      <c r="L22" s="621"/>
      <c r="M22" s="621"/>
      <c r="N22" s="621"/>
      <c r="O22" s="621"/>
      <c r="P22" s="621"/>
      <c r="Q22" s="622"/>
      <c r="R22" s="623">
        <v>4198965</v>
      </c>
      <c r="S22" s="626"/>
      <c r="T22" s="626"/>
      <c r="U22" s="626"/>
      <c r="V22" s="626"/>
      <c r="W22" s="626"/>
      <c r="X22" s="626"/>
      <c r="Y22" s="627"/>
      <c r="Z22" s="685">
        <v>56.9</v>
      </c>
      <c r="AA22" s="685"/>
      <c r="AB22" s="685"/>
      <c r="AC22" s="685"/>
      <c r="AD22" s="686">
        <v>3970219</v>
      </c>
      <c r="AE22" s="686"/>
      <c r="AF22" s="686"/>
      <c r="AG22" s="686"/>
      <c r="AH22" s="686"/>
      <c r="AI22" s="686"/>
      <c r="AJ22" s="686"/>
      <c r="AK22" s="686"/>
      <c r="AL22" s="628">
        <v>99.7</v>
      </c>
      <c r="AM22" s="629"/>
      <c r="AN22" s="629"/>
      <c r="AO22" s="687"/>
      <c r="AP22" s="731" t="s">
        <v>283</v>
      </c>
      <c r="AQ22" s="738"/>
      <c r="AR22" s="738"/>
      <c r="AS22" s="738"/>
      <c r="AT22" s="738"/>
      <c r="AU22" s="738"/>
      <c r="AV22" s="738"/>
      <c r="AW22" s="738"/>
      <c r="AX22" s="738"/>
      <c r="AY22" s="738"/>
      <c r="AZ22" s="738"/>
      <c r="BA22" s="738"/>
      <c r="BB22" s="738"/>
      <c r="BC22" s="738"/>
      <c r="BD22" s="738"/>
      <c r="BE22" s="738"/>
      <c r="BF22" s="733"/>
      <c r="BG22" s="623" t="s">
        <v>231</v>
      </c>
      <c r="BH22" s="626"/>
      <c r="BI22" s="626"/>
      <c r="BJ22" s="626"/>
      <c r="BK22" s="626"/>
      <c r="BL22" s="626"/>
      <c r="BM22" s="626"/>
      <c r="BN22" s="627"/>
      <c r="BO22" s="685" t="s">
        <v>231</v>
      </c>
      <c r="BP22" s="685"/>
      <c r="BQ22" s="685"/>
      <c r="BR22" s="685"/>
      <c r="BS22" s="631" t="s">
        <v>231</v>
      </c>
      <c r="BT22" s="626"/>
      <c r="BU22" s="626"/>
      <c r="BV22" s="626"/>
      <c r="BW22" s="626"/>
      <c r="BX22" s="626"/>
      <c r="BY22" s="626"/>
      <c r="BZ22" s="626"/>
      <c r="CA22" s="626"/>
      <c r="CB22" s="666"/>
      <c r="CD22" s="740" t="s">
        <v>284</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285</v>
      </c>
      <c r="C23" s="621"/>
      <c r="D23" s="621"/>
      <c r="E23" s="621"/>
      <c r="F23" s="621"/>
      <c r="G23" s="621"/>
      <c r="H23" s="621"/>
      <c r="I23" s="621"/>
      <c r="J23" s="621"/>
      <c r="K23" s="621"/>
      <c r="L23" s="621"/>
      <c r="M23" s="621"/>
      <c r="N23" s="621"/>
      <c r="O23" s="621"/>
      <c r="P23" s="621"/>
      <c r="Q23" s="622"/>
      <c r="R23" s="623">
        <v>1154</v>
      </c>
      <c r="S23" s="626"/>
      <c r="T23" s="626"/>
      <c r="U23" s="626"/>
      <c r="V23" s="626"/>
      <c r="W23" s="626"/>
      <c r="X23" s="626"/>
      <c r="Y23" s="627"/>
      <c r="Z23" s="685">
        <v>0</v>
      </c>
      <c r="AA23" s="685"/>
      <c r="AB23" s="685"/>
      <c r="AC23" s="685"/>
      <c r="AD23" s="686">
        <v>1154</v>
      </c>
      <c r="AE23" s="686"/>
      <c r="AF23" s="686"/>
      <c r="AG23" s="686"/>
      <c r="AH23" s="686"/>
      <c r="AI23" s="686"/>
      <c r="AJ23" s="686"/>
      <c r="AK23" s="686"/>
      <c r="AL23" s="628">
        <v>0</v>
      </c>
      <c r="AM23" s="629"/>
      <c r="AN23" s="629"/>
      <c r="AO23" s="687"/>
      <c r="AP23" s="731" t="s">
        <v>286</v>
      </c>
      <c r="AQ23" s="738"/>
      <c r="AR23" s="738"/>
      <c r="AS23" s="738"/>
      <c r="AT23" s="738"/>
      <c r="AU23" s="738"/>
      <c r="AV23" s="738"/>
      <c r="AW23" s="738"/>
      <c r="AX23" s="738"/>
      <c r="AY23" s="738"/>
      <c r="AZ23" s="738"/>
      <c r="BA23" s="738"/>
      <c r="BB23" s="738"/>
      <c r="BC23" s="738"/>
      <c r="BD23" s="738"/>
      <c r="BE23" s="738"/>
      <c r="BF23" s="733"/>
      <c r="BG23" s="623" t="s">
        <v>231</v>
      </c>
      <c r="BH23" s="626"/>
      <c r="BI23" s="626"/>
      <c r="BJ23" s="626"/>
      <c r="BK23" s="626"/>
      <c r="BL23" s="626"/>
      <c r="BM23" s="626"/>
      <c r="BN23" s="627"/>
      <c r="BO23" s="685" t="s">
        <v>231</v>
      </c>
      <c r="BP23" s="685"/>
      <c r="BQ23" s="685"/>
      <c r="BR23" s="685"/>
      <c r="BS23" s="631" t="s">
        <v>231</v>
      </c>
      <c r="BT23" s="626"/>
      <c r="BU23" s="626"/>
      <c r="BV23" s="626"/>
      <c r="BW23" s="626"/>
      <c r="BX23" s="626"/>
      <c r="BY23" s="626"/>
      <c r="BZ23" s="626"/>
      <c r="CA23" s="626"/>
      <c r="CB23" s="666"/>
      <c r="CD23" s="740" t="s">
        <v>225</v>
      </c>
      <c r="CE23" s="741"/>
      <c r="CF23" s="741"/>
      <c r="CG23" s="741"/>
      <c r="CH23" s="741"/>
      <c r="CI23" s="741"/>
      <c r="CJ23" s="741"/>
      <c r="CK23" s="741"/>
      <c r="CL23" s="741"/>
      <c r="CM23" s="741"/>
      <c r="CN23" s="741"/>
      <c r="CO23" s="741"/>
      <c r="CP23" s="741"/>
      <c r="CQ23" s="742"/>
      <c r="CR23" s="740" t="s">
        <v>287</v>
      </c>
      <c r="CS23" s="741"/>
      <c r="CT23" s="741"/>
      <c r="CU23" s="741"/>
      <c r="CV23" s="741"/>
      <c r="CW23" s="741"/>
      <c r="CX23" s="741"/>
      <c r="CY23" s="742"/>
      <c r="CZ23" s="740" t="s">
        <v>288</v>
      </c>
      <c r="DA23" s="741"/>
      <c r="DB23" s="741"/>
      <c r="DC23" s="742"/>
      <c r="DD23" s="740" t="s">
        <v>289</v>
      </c>
      <c r="DE23" s="741"/>
      <c r="DF23" s="741"/>
      <c r="DG23" s="741"/>
      <c r="DH23" s="741"/>
      <c r="DI23" s="741"/>
      <c r="DJ23" s="741"/>
      <c r="DK23" s="742"/>
      <c r="DL23" s="749" t="s">
        <v>290</v>
      </c>
      <c r="DM23" s="750"/>
      <c r="DN23" s="750"/>
      <c r="DO23" s="750"/>
      <c r="DP23" s="750"/>
      <c r="DQ23" s="750"/>
      <c r="DR23" s="750"/>
      <c r="DS23" s="750"/>
      <c r="DT23" s="750"/>
      <c r="DU23" s="750"/>
      <c r="DV23" s="751"/>
      <c r="DW23" s="740" t="s">
        <v>291</v>
      </c>
      <c r="DX23" s="741"/>
      <c r="DY23" s="741"/>
      <c r="DZ23" s="741"/>
      <c r="EA23" s="741"/>
      <c r="EB23" s="741"/>
      <c r="EC23" s="742"/>
    </row>
    <row r="24" spans="2:133" ht="11.25" customHeight="1" x14ac:dyDescent="0.15">
      <c r="B24" s="620" t="s">
        <v>292</v>
      </c>
      <c r="C24" s="621"/>
      <c r="D24" s="621"/>
      <c r="E24" s="621"/>
      <c r="F24" s="621"/>
      <c r="G24" s="621"/>
      <c r="H24" s="621"/>
      <c r="I24" s="621"/>
      <c r="J24" s="621"/>
      <c r="K24" s="621"/>
      <c r="L24" s="621"/>
      <c r="M24" s="621"/>
      <c r="N24" s="621"/>
      <c r="O24" s="621"/>
      <c r="P24" s="621"/>
      <c r="Q24" s="622"/>
      <c r="R24" s="623">
        <v>2363</v>
      </c>
      <c r="S24" s="626"/>
      <c r="T24" s="626"/>
      <c r="U24" s="626"/>
      <c r="V24" s="626"/>
      <c r="W24" s="626"/>
      <c r="X24" s="626"/>
      <c r="Y24" s="627"/>
      <c r="Z24" s="685">
        <v>0</v>
      </c>
      <c r="AA24" s="685"/>
      <c r="AB24" s="685"/>
      <c r="AC24" s="685"/>
      <c r="AD24" s="686" t="s">
        <v>231</v>
      </c>
      <c r="AE24" s="686"/>
      <c r="AF24" s="686"/>
      <c r="AG24" s="686"/>
      <c r="AH24" s="686"/>
      <c r="AI24" s="686"/>
      <c r="AJ24" s="686"/>
      <c r="AK24" s="686"/>
      <c r="AL24" s="628" t="s">
        <v>231</v>
      </c>
      <c r="AM24" s="629"/>
      <c r="AN24" s="629"/>
      <c r="AO24" s="687"/>
      <c r="AP24" s="731" t="s">
        <v>293</v>
      </c>
      <c r="AQ24" s="738"/>
      <c r="AR24" s="738"/>
      <c r="AS24" s="738"/>
      <c r="AT24" s="738"/>
      <c r="AU24" s="738"/>
      <c r="AV24" s="738"/>
      <c r="AW24" s="738"/>
      <c r="AX24" s="738"/>
      <c r="AY24" s="738"/>
      <c r="AZ24" s="738"/>
      <c r="BA24" s="738"/>
      <c r="BB24" s="738"/>
      <c r="BC24" s="738"/>
      <c r="BD24" s="738"/>
      <c r="BE24" s="738"/>
      <c r="BF24" s="733"/>
      <c r="BG24" s="623" t="s">
        <v>231</v>
      </c>
      <c r="BH24" s="626"/>
      <c r="BI24" s="626"/>
      <c r="BJ24" s="626"/>
      <c r="BK24" s="626"/>
      <c r="BL24" s="626"/>
      <c r="BM24" s="626"/>
      <c r="BN24" s="627"/>
      <c r="BO24" s="685" t="s">
        <v>231</v>
      </c>
      <c r="BP24" s="685"/>
      <c r="BQ24" s="685"/>
      <c r="BR24" s="685"/>
      <c r="BS24" s="631" t="s">
        <v>231</v>
      </c>
      <c r="BT24" s="626"/>
      <c r="BU24" s="626"/>
      <c r="BV24" s="626"/>
      <c r="BW24" s="626"/>
      <c r="BX24" s="626"/>
      <c r="BY24" s="626"/>
      <c r="BZ24" s="626"/>
      <c r="CA24" s="626"/>
      <c r="CB24" s="666"/>
      <c r="CD24" s="694" t="s">
        <v>294</v>
      </c>
      <c r="CE24" s="695"/>
      <c r="CF24" s="695"/>
      <c r="CG24" s="695"/>
      <c r="CH24" s="695"/>
      <c r="CI24" s="695"/>
      <c r="CJ24" s="695"/>
      <c r="CK24" s="695"/>
      <c r="CL24" s="695"/>
      <c r="CM24" s="695"/>
      <c r="CN24" s="695"/>
      <c r="CO24" s="695"/>
      <c r="CP24" s="695"/>
      <c r="CQ24" s="696"/>
      <c r="CR24" s="688">
        <v>1510588</v>
      </c>
      <c r="CS24" s="689"/>
      <c r="CT24" s="689"/>
      <c r="CU24" s="689"/>
      <c r="CV24" s="689"/>
      <c r="CW24" s="689"/>
      <c r="CX24" s="689"/>
      <c r="CY24" s="735"/>
      <c r="CZ24" s="736">
        <v>22</v>
      </c>
      <c r="DA24" s="705"/>
      <c r="DB24" s="705"/>
      <c r="DC24" s="739"/>
      <c r="DD24" s="734">
        <v>1240858</v>
      </c>
      <c r="DE24" s="689"/>
      <c r="DF24" s="689"/>
      <c r="DG24" s="689"/>
      <c r="DH24" s="689"/>
      <c r="DI24" s="689"/>
      <c r="DJ24" s="689"/>
      <c r="DK24" s="735"/>
      <c r="DL24" s="734">
        <v>1214980</v>
      </c>
      <c r="DM24" s="689"/>
      <c r="DN24" s="689"/>
      <c r="DO24" s="689"/>
      <c r="DP24" s="689"/>
      <c r="DQ24" s="689"/>
      <c r="DR24" s="689"/>
      <c r="DS24" s="689"/>
      <c r="DT24" s="689"/>
      <c r="DU24" s="689"/>
      <c r="DV24" s="735"/>
      <c r="DW24" s="736">
        <v>29.7</v>
      </c>
      <c r="DX24" s="705"/>
      <c r="DY24" s="705"/>
      <c r="DZ24" s="705"/>
      <c r="EA24" s="705"/>
      <c r="EB24" s="705"/>
      <c r="EC24" s="737"/>
    </row>
    <row r="25" spans="2:133" ht="11.25" customHeight="1" x14ac:dyDescent="0.15">
      <c r="B25" s="620" t="s">
        <v>295</v>
      </c>
      <c r="C25" s="621"/>
      <c r="D25" s="621"/>
      <c r="E25" s="621"/>
      <c r="F25" s="621"/>
      <c r="G25" s="621"/>
      <c r="H25" s="621"/>
      <c r="I25" s="621"/>
      <c r="J25" s="621"/>
      <c r="K25" s="621"/>
      <c r="L25" s="621"/>
      <c r="M25" s="621"/>
      <c r="N25" s="621"/>
      <c r="O25" s="621"/>
      <c r="P25" s="621"/>
      <c r="Q25" s="622"/>
      <c r="R25" s="623">
        <v>66641</v>
      </c>
      <c r="S25" s="626"/>
      <c r="T25" s="626"/>
      <c r="U25" s="626"/>
      <c r="V25" s="626"/>
      <c r="W25" s="626"/>
      <c r="X25" s="626"/>
      <c r="Y25" s="627"/>
      <c r="Z25" s="685">
        <v>0.9</v>
      </c>
      <c r="AA25" s="685"/>
      <c r="AB25" s="685"/>
      <c r="AC25" s="685"/>
      <c r="AD25" s="686">
        <v>3524</v>
      </c>
      <c r="AE25" s="686"/>
      <c r="AF25" s="686"/>
      <c r="AG25" s="686"/>
      <c r="AH25" s="686"/>
      <c r="AI25" s="686"/>
      <c r="AJ25" s="686"/>
      <c r="AK25" s="686"/>
      <c r="AL25" s="628">
        <v>0.1</v>
      </c>
      <c r="AM25" s="629"/>
      <c r="AN25" s="629"/>
      <c r="AO25" s="687"/>
      <c r="AP25" s="731" t="s">
        <v>296</v>
      </c>
      <c r="AQ25" s="738"/>
      <c r="AR25" s="738"/>
      <c r="AS25" s="738"/>
      <c r="AT25" s="738"/>
      <c r="AU25" s="738"/>
      <c r="AV25" s="738"/>
      <c r="AW25" s="738"/>
      <c r="AX25" s="738"/>
      <c r="AY25" s="738"/>
      <c r="AZ25" s="738"/>
      <c r="BA25" s="738"/>
      <c r="BB25" s="738"/>
      <c r="BC25" s="738"/>
      <c r="BD25" s="738"/>
      <c r="BE25" s="738"/>
      <c r="BF25" s="733"/>
      <c r="BG25" s="623" t="s">
        <v>231</v>
      </c>
      <c r="BH25" s="626"/>
      <c r="BI25" s="626"/>
      <c r="BJ25" s="626"/>
      <c r="BK25" s="626"/>
      <c r="BL25" s="626"/>
      <c r="BM25" s="626"/>
      <c r="BN25" s="627"/>
      <c r="BO25" s="685" t="s">
        <v>231</v>
      </c>
      <c r="BP25" s="685"/>
      <c r="BQ25" s="685"/>
      <c r="BR25" s="685"/>
      <c r="BS25" s="631" t="s">
        <v>231</v>
      </c>
      <c r="BT25" s="626"/>
      <c r="BU25" s="626"/>
      <c r="BV25" s="626"/>
      <c r="BW25" s="626"/>
      <c r="BX25" s="626"/>
      <c r="BY25" s="626"/>
      <c r="BZ25" s="626"/>
      <c r="CA25" s="626"/>
      <c r="CB25" s="666"/>
      <c r="CD25" s="667" t="s">
        <v>297</v>
      </c>
      <c r="CE25" s="664"/>
      <c r="CF25" s="664"/>
      <c r="CG25" s="664"/>
      <c r="CH25" s="664"/>
      <c r="CI25" s="664"/>
      <c r="CJ25" s="664"/>
      <c r="CK25" s="664"/>
      <c r="CL25" s="664"/>
      <c r="CM25" s="664"/>
      <c r="CN25" s="664"/>
      <c r="CO25" s="664"/>
      <c r="CP25" s="664"/>
      <c r="CQ25" s="665"/>
      <c r="CR25" s="623">
        <v>850418</v>
      </c>
      <c r="CS25" s="624"/>
      <c r="CT25" s="624"/>
      <c r="CU25" s="624"/>
      <c r="CV25" s="624"/>
      <c r="CW25" s="624"/>
      <c r="CX25" s="624"/>
      <c r="CY25" s="625"/>
      <c r="CZ25" s="628">
        <v>12.4</v>
      </c>
      <c r="DA25" s="657"/>
      <c r="DB25" s="657"/>
      <c r="DC25" s="658"/>
      <c r="DD25" s="631">
        <v>790382</v>
      </c>
      <c r="DE25" s="624"/>
      <c r="DF25" s="624"/>
      <c r="DG25" s="624"/>
      <c r="DH25" s="624"/>
      <c r="DI25" s="624"/>
      <c r="DJ25" s="624"/>
      <c r="DK25" s="625"/>
      <c r="DL25" s="631">
        <v>765066</v>
      </c>
      <c r="DM25" s="624"/>
      <c r="DN25" s="624"/>
      <c r="DO25" s="624"/>
      <c r="DP25" s="624"/>
      <c r="DQ25" s="624"/>
      <c r="DR25" s="624"/>
      <c r="DS25" s="624"/>
      <c r="DT25" s="624"/>
      <c r="DU25" s="624"/>
      <c r="DV25" s="625"/>
      <c r="DW25" s="628">
        <v>18.7</v>
      </c>
      <c r="DX25" s="657"/>
      <c r="DY25" s="657"/>
      <c r="DZ25" s="657"/>
      <c r="EA25" s="657"/>
      <c r="EB25" s="657"/>
      <c r="EC25" s="659"/>
    </row>
    <row r="26" spans="2:133" ht="11.25" customHeight="1" x14ac:dyDescent="0.15">
      <c r="B26" s="620" t="s">
        <v>298</v>
      </c>
      <c r="C26" s="621"/>
      <c r="D26" s="621"/>
      <c r="E26" s="621"/>
      <c r="F26" s="621"/>
      <c r="G26" s="621"/>
      <c r="H26" s="621"/>
      <c r="I26" s="621"/>
      <c r="J26" s="621"/>
      <c r="K26" s="621"/>
      <c r="L26" s="621"/>
      <c r="M26" s="621"/>
      <c r="N26" s="621"/>
      <c r="O26" s="621"/>
      <c r="P26" s="621"/>
      <c r="Q26" s="622"/>
      <c r="R26" s="623">
        <v>7012</v>
      </c>
      <c r="S26" s="626"/>
      <c r="T26" s="626"/>
      <c r="U26" s="626"/>
      <c r="V26" s="626"/>
      <c r="W26" s="626"/>
      <c r="X26" s="626"/>
      <c r="Y26" s="627"/>
      <c r="Z26" s="685">
        <v>0.1</v>
      </c>
      <c r="AA26" s="685"/>
      <c r="AB26" s="685"/>
      <c r="AC26" s="685"/>
      <c r="AD26" s="686" t="s">
        <v>231</v>
      </c>
      <c r="AE26" s="686"/>
      <c r="AF26" s="686"/>
      <c r="AG26" s="686"/>
      <c r="AH26" s="686"/>
      <c r="AI26" s="686"/>
      <c r="AJ26" s="686"/>
      <c r="AK26" s="686"/>
      <c r="AL26" s="628" t="s">
        <v>231</v>
      </c>
      <c r="AM26" s="629"/>
      <c r="AN26" s="629"/>
      <c r="AO26" s="687"/>
      <c r="AP26" s="731" t="s">
        <v>299</v>
      </c>
      <c r="AQ26" s="732"/>
      <c r="AR26" s="732"/>
      <c r="AS26" s="732"/>
      <c r="AT26" s="732"/>
      <c r="AU26" s="732"/>
      <c r="AV26" s="732"/>
      <c r="AW26" s="732"/>
      <c r="AX26" s="732"/>
      <c r="AY26" s="732"/>
      <c r="AZ26" s="732"/>
      <c r="BA26" s="732"/>
      <c r="BB26" s="732"/>
      <c r="BC26" s="732"/>
      <c r="BD26" s="732"/>
      <c r="BE26" s="732"/>
      <c r="BF26" s="733"/>
      <c r="BG26" s="623" t="s">
        <v>231</v>
      </c>
      <c r="BH26" s="626"/>
      <c r="BI26" s="626"/>
      <c r="BJ26" s="626"/>
      <c r="BK26" s="626"/>
      <c r="BL26" s="626"/>
      <c r="BM26" s="626"/>
      <c r="BN26" s="627"/>
      <c r="BO26" s="685" t="s">
        <v>231</v>
      </c>
      <c r="BP26" s="685"/>
      <c r="BQ26" s="685"/>
      <c r="BR26" s="685"/>
      <c r="BS26" s="631" t="s">
        <v>231</v>
      </c>
      <c r="BT26" s="626"/>
      <c r="BU26" s="626"/>
      <c r="BV26" s="626"/>
      <c r="BW26" s="626"/>
      <c r="BX26" s="626"/>
      <c r="BY26" s="626"/>
      <c r="BZ26" s="626"/>
      <c r="CA26" s="626"/>
      <c r="CB26" s="666"/>
      <c r="CD26" s="667" t="s">
        <v>300</v>
      </c>
      <c r="CE26" s="664"/>
      <c r="CF26" s="664"/>
      <c r="CG26" s="664"/>
      <c r="CH26" s="664"/>
      <c r="CI26" s="664"/>
      <c r="CJ26" s="664"/>
      <c r="CK26" s="664"/>
      <c r="CL26" s="664"/>
      <c r="CM26" s="664"/>
      <c r="CN26" s="664"/>
      <c r="CO26" s="664"/>
      <c r="CP26" s="664"/>
      <c r="CQ26" s="665"/>
      <c r="CR26" s="623">
        <v>534060</v>
      </c>
      <c r="CS26" s="626"/>
      <c r="CT26" s="626"/>
      <c r="CU26" s="626"/>
      <c r="CV26" s="626"/>
      <c r="CW26" s="626"/>
      <c r="CX26" s="626"/>
      <c r="CY26" s="627"/>
      <c r="CZ26" s="628">
        <v>7.8</v>
      </c>
      <c r="DA26" s="657"/>
      <c r="DB26" s="657"/>
      <c r="DC26" s="658"/>
      <c r="DD26" s="631">
        <v>478249</v>
      </c>
      <c r="DE26" s="626"/>
      <c r="DF26" s="626"/>
      <c r="DG26" s="626"/>
      <c r="DH26" s="626"/>
      <c r="DI26" s="626"/>
      <c r="DJ26" s="626"/>
      <c r="DK26" s="627"/>
      <c r="DL26" s="631" t="s">
        <v>231</v>
      </c>
      <c r="DM26" s="626"/>
      <c r="DN26" s="626"/>
      <c r="DO26" s="626"/>
      <c r="DP26" s="626"/>
      <c r="DQ26" s="626"/>
      <c r="DR26" s="626"/>
      <c r="DS26" s="626"/>
      <c r="DT26" s="626"/>
      <c r="DU26" s="626"/>
      <c r="DV26" s="627"/>
      <c r="DW26" s="628" t="s">
        <v>231</v>
      </c>
      <c r="DX26" s="657"/>
      <c r="DY26" s="657"/>
      <c r="DZ26" s="657"/>
      <c r="EA26" s="657"/>
      <c r="EB26" s="657"/>
      <c r="EC26" s="659"/>
    </row>
    <row r="27" spans="2:133" ht="11.25" customHeight="1" x14ac:dyDescent="0.15">
      <c r="B27" s="620" t="s">
        <v>301</v>
      </c>
      <c r="C27" s="621"/>
      <c r="D27" s="621"/>
      <c r="E27" s="621"/>
      <c r="F27" s="621"/>
      <c r="G27" s="621"/>
      <c r="H27" s="621"/>
      <c r="I27" s="621"/>
      <c r="J27" s="621"/>
      <c r="K27" s="621"/>
      <c r="L27" s="621"/>
      <c r="M27" s="621"/>
      <c r="N27" s="621"/>
      <c r="O27" s="621"/>
      <c r="P27" s="621"/>
      <c r="Q27" s="622"/>
      <c r="R27" s="623">
        <v>481063</v>
      </c>
      <c r="S27" s="626"/>
      <c r="T27" s="626"/>
      <c r="U27" s="626"/>
      <c r="V27" s="626"/>
      <c r="W27" s="626"/>
      <c r="X27" s="626"/>
      <c r="Y27" s="627"/>
      <c r="Z27" s="685">
        <v>6.5</v>
      </c>
      <c r="AA27" s="685"/>
      <c r="AB27" s="685"/>
      <c r="AC27" s="685"/>
      <c r="AD27" s="686" t="s">
        <v>231</v>
      </c>
      <c r="AE27" s="686"/>
      <c r="AF27" s="686"/>
      <c r="AG27" s="686"/>
      <c r="AH27" s="686"/>
      <c r="AI27" s="686"/>
      <c r="AJ27" s="686"/>
      <c r="AK27" s="686"/>
      <c r="AL27" s="628" t="s">
        <v>231</v>
      </c>
      <c r="AM27" s="629"/>
      <c r="AN27" s="629"/>
      <c r="AO27" s="687"/>
      <c r="AP27" s="620" t="s">
        <v>302</v>
      </c>
      <c r="AQ27" s="621"/>
      <c r="AR27" s="621"/>
      <c r="AS27" s="621"/>
      <c r="AT27" s="621"/>
      <c r="AU27" s="621"/>
      <c r="AV27" s="621"/>
      <c r="AW27" s="621"/>
      <c r="AX27" s="621"/>
      <c r="AY27" s="621"/>
      <c r="AZ27" s="621"/>
      <c r="BA27" s="621"/>
      <c r="BB27" s="621"/>
      <c r="BC27" s="621"/>
      <c r="BD27" s="621"/>
      <c r="BE27" s="621"/>
      <c r="BF27" s="622"/>
      <c r="BG27" s="623">
        <v>3684848</v>
      </c>
      <c r="BH27" s="626"/>
      <c r="BI27" s="626"/>
      <c r="BJ27" s="626"/>
      <c r="BK27" s="626"/>
      <c r="BL27" s="626"/>
      <c r="BM27" s="626"/>
      <c r="BN27" s="627"/>
      <c r="BO27" s="685">
        <v>100</v>
      </c>
      <c r="BP27" s="685"/>
      <c r="BQ27" s="685"/>
      <c r="BR27" s="685"/>
      <c r="BS27" s="631" t="s">
        <v>231</v>
      </c>
      <c r="BT27" s="626"/>
      <c r="BU27" s="626"/>
      <c r="BV27" s="626"/>
      <c r="BW27" s="626"/>
      <c r="BX27" s="626"/>
      <c r="BY27" s="626"/>
      <c r="BZ27" s="626"/>
      <c r="CA27" s="626"/>
      <c r="CB27" s="666"/>
      <c r="CD27" s="667" t="s">
        <v>303</v>
      </c>
      <c r="CE27" s="664"/>
      <c r="CF27" s="664"/>
      <c r="CG27" s="664"/>
      <c r="CH27" s="664"/>
      <c r="CI27" s="664"/>
      <c r="CJ27" s="664"/>
      <c r="CK27" s="664"/>
      <c r="CL27" s="664"/>
      <c r="CM27" s="664"/>
      <c r="CN27" s="664"/>
      <c r="CO27" s="664"/>
      <c r="CP27" s="664"/>
      <c r="CQ27" s="665"/>
      <c r="CR27" s="623">
        <v>347747</v>
      </c>
      <c r="CS27" s="624"/>
      <c r="CT27" s="624"/>
      <c r="CU27" s="624"/>
      <c r="CV27" s="624"/>
      <c r="CW27" s="624"/>
      <c r="CX27" s="624"/>
      <c r="CY27" s="625"/>
      <c r="CZ27" s="628">
        <v>5.0999999999999996</v>
      </c>
      <c r="DA27" s="657"/>
      <c r="DB27" s="657"/>
      <c r="DC27" s="658"/>
      <c r="DD27" s="631">
        <v>158440</v>
      </c>
      <c r="DE27" s="624"/>
      <c r="DF27" s="624"/>
      <c r="DG27" s="624"/>
      <c r="DH27" s="624"/>
      <c r="DI27" s="624"/>
      <c r="DJ27" s="624"/>
      <c r="DK27" s="625"/>
      <c r="DL27" s="631">
        <v>157878</v>
      </c>
      <c r="DM27" s="624"/>
      <c r="DN27" s="624"/>
      <c r="DO27" s="624"/>
      <c r="DP27" s="624"/>
      <c r="DQ27" s="624"/>
      <c r="DR27" s="624"/>
      <c r="DS27" s="624"/>
      <c r="DT27" s="624"/>
      <c r="DU27" s="624"/>
      <c r="DV27" s="625"/>
      <c r="DW27" s="628">
        <v>3.9</v>
      </c>
      <c r="DX27" s="657"/>
      <c r="DY27" s="657"/>
      <c r="DZ27" s="657"/>
      <c r="EA27" s="657"/>
      <c r="EB27" s="657"/>
      <c r="EC27" s="659"/>
    </row>
    <row r="28" spans="2:133" ht="11.25" customHeight="1" x14ac:dyDescent="0.15">
      <c r="B28" s="728" t="s">
        <v>304</v>
      </c>
      <c r="C28" s="729"/>
      <c r="D28" s="729"/>
      <c r="E28" s="729"/>
      <c r="F28" s="729"/>
      <c r="G28" s="729"/>
      <c r="H28" s="729"/>
      <c r="I28" s="729"/>
      <c r="J28" s="729"/>
      <c r="K28" s="729"/>
      <c r="L28" s="729"/>
      <c r="M28" s="729"/>
      <c r="N28" s="729"/>
      <c r="O28" s="729"/>
      <c r="P28" s="729"/>
      <c r="Q28" s="730"/>
      <c r="R28" s="623" t="s">
        <v>231</v>
      </c>
      <c r="S28" s="626"/>
      <c r="T28" s="626"/>
      <c r="U28" s="626"/>
      <c r="V28" s="626"/>
      <c r="W28" s="626"/>
      <c r="X28" s="626"/>
      <c r="Y28" s="627"/>
      <c r="Z28" s="685" t="s">
        <v>231</v>
      </c>
      <c r="AA28" s="685"/>
      <c r="AB28" s="685"/>
      <c r="AC28" s="685"/>
      <c r="AD28" s="686" t="s">
        <v>231</v>
      </c>
      <c r="AE28" s="686"/>
      <c r="AF28" s="686"/>
      <c r="AG28" s="686"/>
      <c r="AH28" s="686"/>
      <c r="AI28" s="686"/>
      <c r="AJ28" s="686"/>
      <c r="AK28" s="686"/>
      <c r="AL28" s="628" t="s">
        <v>231</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305</v>
      </c>
      <c r="CE28" s="664"/>
      <c r="CF28" s="664"/>
      <c r="CG28" s="664"/>
      <c r="CH28" s="664"/>
      <c r="CI28" s="664"/>
      <c r="CJ28" s="664"/>
      <c r="CK28" s="664"/>
      <c r="CL28" s="664"/>
      <c r="CM28" s="664"/>
      <c r="CN28" s="664"/>
      <c r="CO28" s="664"/>
      <c r="CP28" s="664"/>
      <c r="CQ28" s="665"/>
      <c r="CR28" s="623">
        <v>312423</v>
      </c>
      <c r="CS28" s="626"/>
      <c r="CT28" s="626"/>
      <c r="CU28" s="626"/>
      <c r="CV28" s="626"/>
      <c r="CW28" s="626"/>
      <c r="CX28" s="626"/>
      <c r="CY28" s="627"/>
      <c r="CZ28" s="628">
        <v>4.5</v>
      </c>
      <c r="DA28" s="657"/>
      <c r="DB28" s="657"/>
      <c r="DC28" s="658"/>
      <c r="DD28" s="631">
        <v>292036</v>
      </c>
      <c r="DE28" s="626"/>
      <c r="DF28" s="626"/>
      <c r="DG28" s="626"/>
      <c r="DH28" s="626"/>
      <c r="DI28" s="626"/>
      <c r="DJ28" s="626"/>
      <c r="DK28" s="627"/>
      <c r="DL28" s="631">
        <v>292036</v>
      </c>
      <c r="DM28" s="626"/>
      <c r="DN28" s="626"/>
      <c r="DO28" s="626"/>
      <c r="DP28" s="626"/>
      <c r="DQ28" s="626"/>
      <c r="DR28" s="626"/>
      <c r="DS28" s="626"/>
      <c r="DT28" s="626"/>
      <c r="DU28" s="626"/>
      <c r="DV28" s="627"/>
      <c r="DW28" s="628">
        <v>7.1</v>
      </c>
      <c r="DX28" s="657"/>
      <c r="DY28" s="657"/>
      <c r="DZ28" s="657"/>
      <c r="EA28" s="657"/>
      <c r="EB28" s="657"/>
      <c r="EC28" s="659"/>
    </row>
    <row r="29" spans="2:133" ht="11.25" customHeight="1" x14ac:dyDescent="0.15">
      <c r="B29" s="620" t="s">
        <v>306</v>
      </c>
      <c r="C29" s="621"/>
      <c r="D29" s="621"/>
      <c r="E29" s="621"/>
      <c r="F29" s="621"/>
      <c r="G29" s="621"/>
      <c r="H29" s="621"/>
      <c r="I29" s="621"/>
      <c r="J29" s="621"/>
      <c r="K29" s="621"/>
      <c r="L29" s="621"/>
      <c r="M29" s="621"/>
      <c r="N29" s="621"/>
      <c r="O29" s="621"/>
      <c r="P29" s="621"/>
      <c r="Q29" s="622"/>
      <c r="R29" s="623">
        <v>284306</v>
      </c>
      <c r="S29" s="626"/>
      <c r="T29" s="626"/>
      <c r="U29" s="626"/>
      <c r="V29" s="626"/>
      <c r="W29" s="626"/>
      <c r="X29" s="626"/>
      <c r="Y29" s="627"/>
      <c r="Z29" s="685">
        <v>3.9</v>
      </c>
      <c r="AA29" s="685"/>
      <c r="AB29" s="685"/>
      <c r="AC29" s="685"/>
      <c r="AD29" s="686" t="s">
        <v>231</v>
      </c>
      <c r="AE29" s="686"/>
      <c r="AF29" s="686"/>
      <c r="AG29" s="686"/>
      <c r="AH29" s="686"/>
      <c r="AI29" s="686"/>
      <c r="AJ29" s="686"/>
      <c r="AK29" s="686"/>
      <c r="AL29" s="628" t="s">
        <v>231</v>
      </c>
      <c r="AM29" s="629"/>
      <c r="AN29" s="629"/>
      <c r="AO29" s="687"/>
      <c r="AP29" s="697" t="s">
        <v>225</v>
      </c>
      <c r="AQ29" s="698"/>
      <c r="AR29" s="698"/>
      <c r="AS29" s="698"/>
      <c r="AT29" s="698"/>
      <c r="AU29" s="698"/>
      <c r="AV29" s="698"/>
      <c r="AW29" s="698"/>
      <c r="AX29" s="698"/>
      <c r="AY29" s="698"/>
      <c r="AZ29" s="698"/>
      <c r="BA29" s="698"/>
      <c r="BB29" s="698"/>
      <c r="BC29" s="698"/>
      <c r="BD29" s="698"/>
      <c r="BE29" s="698"/>
      <c r="BF29" s="699"/>
      <c r="BG29" s="697" t="s">
        <v>307</v>
      </c>
      <c r="BH29" s="725"/>
      <c r="BI29" s="725"/>
      <c r="BJ29" s="725"/>
      <c r="BK29" s="725"/>
      <c r="BL29" s="725"/>
      <c r="BM29" s="725"/>
      <c r="BN29" s="725"/>
      <c r="BO29" s="725"/>
      <c r="BP29" s="725"/>
      <c r="BQ29" s="726"/>
      <c r="BR29" s="697" t="s">
        <v>308</v>
      </c>
      <c r="BS29" s="725"/>
      <c r="BT29" s="725"/>
      <c r="BU29" s="725"/>
      <c r="BV29" s="725"/>
      <c r="BW29" s="725"/>
      <c r="BX29" s="725"/>
      <c r="BY29" s="725"/>
      <c r="BZ29" s="725"/>
      <c r="CA29" s="725"/>
      <c r="CB29" s="726"/>
      <c r="CD29" s="707" t="s">
        <v>309</v>
      </c>
      <c r="CE29" s="708"/>
      <c r="CF29" s="667" t="s">
        <v>310</v>
      </c>
      <c r="CG29" s="664"/>
      <c r="CH29" s="664"/>
      <c r="CI29" s="664"/>
      <c r="CJ29" s="664"/>
      <c r="CK29" s="664"/>
      <c r="CL29" s="664"/>
      <c r="CM29" s="664"/>
      <c r="CN29" s="664"/>
      <c r="CO29" s="664"/>
      <c r="CP29" s="664"/>
      <c r="CQ29" s="665"/>
      <c r="CR29" s="623">
        <v>312423</v>
      </c>
      <c r="CS29" s="624"/>
      <c r="CT29" s="624"/>
      <c r="CU29" s="624"/>
      <c r="CV29" s="624"/>
      <c r="CW29" s="624"/>
      <c r="CX29" s="624"/>
      <c r="CY29" s="625"/>
      <c r="CZ29" s="628">
        <v>4.5</v>
      </c>
      <c r="DA29" s="657"/>
      <c r="DB29" s="657"/>
      <c r="DC29" s="658"/>
      <c r="DD29" s="631">
        <v>292036</v>
      </c>
      <c r="DE29" s="624"/>
      <c r="DF29" s="624"/>
      <c r="DG29" s="624"/>
      <c r="DH29" s="624"/>
      <c r="DI29" s="624"/>
      <c r="DJ29" s="624"/>
      <c r="DK29" s="625"/>
      <c r="DL29" s="631">
        <v>292036</v>
      </c>
      <c r="DM29" s="624"/>
      <c r="DN29" s="624"/>
      <c r="DO29" s="624"/>
      <c r="DP29" s="624"/>
      <c r="DQ29" s="624"/>
      <c r="DR29" s="624"/>
      <c r="DS29" s="624"/>
      <c r="DT29" s="624"/>
      <c r="DU29" s="624"/>
      <c r="DV29" s="625"/>
      <c r="DW29" s="628">
        <v>7.1</v>
      </c>
      <c r="DX29" s="657"/>
      <c r="DY29" s="657"/>
      <c r="DZ29" s="657"/>
      <c r="EA29" s="657"/>
      <c r="EB29" s="657"/>
      <c r="EC29" s="659"/>
    </row>
    <row r="30" spans="2:133" ht="11.25" customHeight="1" x14ac:dyDescent="0.15">
      <c r="B30" s="620" t="s">
        <v>311</v>
      </c>
      <c r="C30" s="621"/>
      <c r="D30" s="621"/>
      <c r="E30" s="621"/>
      <c r="F30" s="621"/>
      <c r="G30" s="621"/>
      <c r="H30" s="621"/>
      <c r="I30" s="621"/>
      <c r="J30" s="621"/>
      <c r="K30" s="621"/>
      <c r="L30" s="621"/>
      <c r="M30" s="621"/>
      <c r="N30" s="621"/>
      <c r="O30" s="621"/>
      <c r="P30" s="621"/>
      <c r="Q30" s="622"/>
      <c r="R30" s="623">
        <v>93314</v>
      </c>
      <c r="S30" s="626"/>
      <c r="T30" s="626"/>
      <c r="U30" s="626"/>
      <c r="V30" s="626"/>
      <c r="W30" s="626"/>
      <c r="X30" s="626"/>
      <c r="Y30" s="627"/>
      <c r="Z30" s="685">
        <v>1.3</v>
      </c>
      <c r="AA30" s="685"/>
      <c r="AB30" s="685"/>
      <c r="AC30" s="685"/>
      <c r="AD30" s="686">
        <v>6749</v>
      </c>
      <c r="AE30" s="686"/>
      <c r="AF30" s="686"/>
      <c r="AG30" s="686"/>
      <c r="AH30" s="686"/>
      <c r="AI30" s="686"/>
      <c r="AJ30" s="686"/>
      <c r="AK30" s="686"/>
      <c r="AL30" s="628">
        <v>0.2</v>
      </c>
      <c r="AM30" s="629"/>
      <c r="AN30" s="629"/>
      <c r="AO30" s="687"/>
      <c r="AP30" s="713" t="s">
        <v>312</v>
      </c>
      <c r="AQ30" s="714"/>
      <c r="AR30" s="714"/>
      <c r="AS30" s="714"/>
      <c r="AT30" s="719" t="s">
        <v>313</v>
      </c>
      <c r="AU30" s="230"/>
      <c r="AV30" s="230"/>
      <c r="AW30" s="230"/>
      <c r="AX30" s="722" t="s">
        <v>191</v>
      </c>
      <c r="AY30" s="723"/>
      <c r="AZ30" s="723"/>
      <c r="BA30" s="723"/>
      <c r="BB30" s="723"/>
      <c r="BC30" s="723"/>
      <c r="BD30" s="723"/>
      <c r="BE30" s="723"/>
      <c r="BF30" s="724"/>
      <c r="BG30" s="703">
        <v>97.3</v>
      </c>
      <c r="BH30" s="704"/>
      <c r="BI30" s="704"/>
      <c r="BJ30" s="704"/>
      <c r="BK30" s="704"/>
      <c r="BL30" s="704"/>
      <c r="BM30" s="705">
        <v>78.099999999999994</v>
      </c>
      <c r="BN30" s="704"/>
      <c r="BO30" s="704"/>
      <c r="BP30" s="704"/>
      <c r="BQ30" s="706"/>
      <c r="BR30" s="703">
        <v>97.2</v>
      </c>
      <c r="BS30" s="704"/>
      <c r="BT30" s="704"/>
      <c r="BU30" s="704"/>
      <c r="BV30" s="704"/>
      <c r="BW30" s="704"/>
      <c r="BX30" s="705">
        <v>78.8</v>
      </c>
      <c r="BY30" s="704"/>
      <c r="BZ30" s="704"/>
      <c r="CA30" s="704"/>
      <c r="CB30" s="706"/>
      <c r="CD30" s="709"/>
      <c r="CE30" s="710"/>
      <c r="CF30" s="667" t="s">
        <v>314</v>
      </c>
      <c r="CG30" s="664"/>
      <c r="CH30" s="664"/>
      <c r="CI30" s="664"/>
      <c r="CJ30" s="664"/>
      <c r="CK30" s="664"/>
      <c r="CL30" s="664"/>
      <c r="CM30" s="664"/>
      <c r="CN30" s="664"/>
      <c r="CO30" s="664"/>
      <c r="CP30" s="664"/>
      <c r="CQ30" s="665"/>
      <c r="CR30" s="623">
        <v>286998</v>
      </c>
      <c r="CS30" s="626"/>
      <c r="CT30" s="626"/>
      <c r="CU30" s="626"/>
      <c r="CV30" s="626"/>
      <c r="CW30" s="626"/>
      <c r="CX30" s="626"/>
      <c r="CY30" s="627"/>
      <c r="CZ30" s="628">
        <v>4.2</v>
      </c>
      <c r="DA30" s="657"/>
      <c r="DB30" s="657"/>
      <c r="DC30" s="658"/>
      <c r="DD30" s="631">
        <v>266611</v>
      </c>
      <c r="DE30" s="626"/>
      <c r="DF30" s="626"/>
      <c r="DG30" s="626"/>
      <c r="DH30" s="626"/>
      <c r="DI30" s="626"/>
      <c r="DJ30" s="626"/>
      <c r="DK30" s="627"/>
      <c r="DL30" s="631">
        <v>266611</v>
      </c>
      <c r="DM30" s="626"/>
      <c r="DN30" s="626"/>
      <c r="DO30" s="626"/>
      <c r="DP30" s="626"/>
      <c r="DQ30" s="626"/>
      <c r="DR30" s="626"/>
      <c r="DS30" s="626"/>
      <c r="DT30" s="626"/>
      <c r="DU30" s="626"/>
      <c r="DV30" s="627"/>
      <c r="DW30" s="628">
        <v>6.5</v>
      </c>
      <c r="DX30" s="657"/>
      <c r="DY30" s="657"/>
      <c r="DZ30" s="657"/>
      <c r="EA30" s="657"/>
      <c r="EB30" s="657"/>
      <c r="EC30" s="659"/>
    </row>
    <row r="31" spans="2:133" ht="11.25" customHeight="1" x14ac:dyDescent="0.15">
      <c r="B31" s="620" t="s">
        <v>315</v>
      </c>
      <c r="C31" s="621"/>
      <c r="D31" s="621"/>
      <c r="E31" s="621"/>
      <c r="F31" s="621"/>
      <c r="G31" s="621"/>
      <c r="H31" s="621"/>
      <c r="I31" s="621"/>
      <c r="J31" s="621"/>
      <c r="K31" s="621"/>
      <c r="L31" s="621"/>
      <c r="M31" s="621"/>
      <c r="N31" s="621"/>
      <c r="O31" s="621"/>
      <c r="P31" s="621"/>
      <c r="Q31" s="622"/>
      <c r="R31" s="623">
        <v>552958</v>
      </c>
      <c r="S31" s="626"/>
      <c r="T31" s="626"/>
      <c r="U31" s="626"/>
      <c r="V31" s="626"/>
      <c r="W31" s="626"/>
      <c r="X31" s="626"/>
      <c r="Y31" s="627"/>
      <c r="Z31" s="685">
        <v>7.5</v>
      </c>
      <c r="AA31" s="685"/>
      <c r="AB31" s="685"/>
      <c r="AC31" s="685"/>
      <c r="AD31" s="686" t="s">
        <v>177</v>
      </c>
      <c r="AE31" s="686"/>
      <c r="AF31" s="686"/>
      <c r="AG31" s="686"/>
      <c r="AH31" s="686"/>
      <c r="AI31" s="686"/>
      <c r="AJ31" s="686"/>
      <c r="AK31" s="686"/>
      <c r="AL31" s="628" t="s">
        <v>231</v>
      </c>
      <c r="AM31" s="629"/>
      <c r="AN31" s="629"/>
      <c r="AO31" s="687"/>
      <c r="AP31" s="715"/>
      <c r="AQ31" s="716"/>
      <c r="AR31" s="716"/>
      <c r="AS31" s="716"/>
      <c r="AT31" s="720"/>
      <c r="AU31" s="229" t="s">
        <v>316</v>
      </c>
      <c r="AV31" s="229"/>
      <c r="AW31" s="229"/>
      <c r="AX31" s="620" t="s">
        <v>317</v>
      </c>
      <c r="AY31" s="621"/>
      <c r="AZ31" s="621"/>
      <c r="BA31" s="621"/>
      <c r="BB31" s="621"/>
      <c r="BC31" s="621"/>
      <c r="BD31" s="621"/>
      <c r="BE31" s="621"/>
      <c r="BF31" s="622"/>
      <c r="BG31" s="701">
        <v>98.5</v>
      </c>
      <c r="BH31" s="624"/>
      <c r="BI31" s="624"/>
      <c r="BJ31" s="624"/>
      <c r="BK31" s="624"/>
      <c r="BL31" s="624"/>
      <c r="BM31" s="629">
        <v>93.8</v>
      </c>
      <c r="BN31" s="702"/>
      <c r="BO31" s="702"/>
      <c r="BP31" s="702"/>
      <c r="BQ31" s="663"/>
      <c r="BR31" s="701">
        <v>97.7</v>
      </c>
      <c r="BS31" s="624"/>
      <c r="BT31" s="624"/>
      <c r="BU31" s="624"/>
      <c r="BV31" s="624"/>
      <c r="BW31" s="624"/>
      <c r="BX31" s="629">
        <v>93.3</v>
      </c>
      <c r="BY31" s="702"/>
      <c r="BZ31" s="702"/>
      <c r="CA31" s="702"/>
      <c r="CB31" s="663"/>
      <c r="CD31" s="709"/>
      <c r="CE31" s="710"/>
      <c r="CF31" s="667" t="s">
        <v>318</v>
      </c>
      <c r="CG31" s="664"/>
      <c r="CH31" s="664"/>
      <c r="CI31" s="664"/>
      <c r="CJ31" s="664"/>
      <c r="CK31" s="664"/>
      <c r="CL31" s="664"/>
      <c r="CM31" s="664"/>
      <c r="CN31" s="664"/>
      <c r="CO31" s="664"/>
      <c r="CP31" s="664"/>
      <c r="CQ31" s="665"/>
      <c r="CR31" s="623">
        <v>25425</v>
      </c>
      <c r="CS31" s="624"/>
      <c r="CT31" s="624"/>
      <c r="CU31" s="624"/>
      <c r="CV31" s="624"/>
      <c r="CW31" s="624"/>
      <c r="CX31" s="624"/>
      <c r="CY31" s="625"/>
      <c r="CZ31" s="628">
        <v>0.4</v>
      </c>
      <c r="DA31" s="657"/>
      <c r="DB31" s="657"/>
      <c r="DC31" s="658"/>
      <c r="DD31" s="631">
        <v>25425</v>
      </c>
      <c r="DE31" s="624"/>
      <c r="DF31" s="624"/>
      <c r="DG31" s="624"/>
      <c r="DH31" s="624"/>
      <c r="DI31" s="624"/>
      <c r="DJ31" s="624"/>
      <c r="DK31" s="625"/>
      <c r="DL31" s="631">
        <v>25425</v>
      </c>
      <c r="DM31" s="624"/>
      <c r="DN31" s="624"/>
      <c r="DO31" s="624"/>
      <c r="DP31" s="624"/>
      <c r="DQ31" s="624"/>
      <c r="DR31" s="624"/>
      <c r="DS31" s="624"/>
      <c r="DT31" s="624"/>
      <c r="DU31" s="624"/>
      <c r="DV31" s="625"/>
      <c r="DW31" s="628">
        <v>0.6</v>
      </c>
      <c r="DX31" s="657"/>
      <c r="DY31" s="657"/>
      <c r="DZ31" s="657"/>
      <c r="EA31" s="657"/>
      <c r="EB31" s="657"/>
      <c r="EC31" s="659"/>
    </row>
    <row r="32" spans="2:133" ht="11.25" customHeight="1" x14ac:dyDescent="0.15">
      <c r="B32" s="620" t="s">
        <v>319</v>
      </c>
      <c r="C32" s="621"/>
      <c r="D32" s="621"/>
      <c r="E32" s="621"/>
      <c r="F32" s="621"/>
      <c r="G32" s="621"/>
      <c r="H32" s="621"/>
      <c r="I32" s="621"/>
      <c r="J32" s="621"/>
      <c r="K32" s="621"/>
      <c r="L32" s="621"/>
      <c r="M32" s="621"/>
      <c r="N32" s="621"/>
      <c r="O32" s="621"/>
      <c r="P32" s="621"/>
      <c r="Q32" s="622"/>
      <c r="R32" s="623">
        <v>616525</v>
      </c>
      <c r="S32" s="626"/>
      <c r="T32" s="626"/>
      <c r="U32" s="626"/>
      <c r="V32" s="626"/>
      <c r="W32" s="626"/>
      <c r="X32" s="626"/>
      <c r="Y32" s="627"/>
      <c r="Z32" s="685">
        <v>8.4</v>
      </c>
      <c r="AA32" s="685"/>
      <c r="AB32" s="685"/>
      <c r="AC32" s="685"/>
      <c r="AD32" s="686" t="s">
        <v>231</v>
      </c>
      <c r="AE32" s="686"/>
      <c r="AF32" s="686"/>
      <c r="AG32" s="686"/>
      <c r="AH32" s="686"/>
      <c r="AI32" s="686"/>
      <c r="AJ32" s="686"/>
      <c r="AK32" s="686"/>
      <c r="AL32" s="628" t="s">
        <v>231</v>
      </c>
      <c r="AM32" s="629"/>
      <c r="AN32" s="629"/>
      <c r="AO32" s="687"/>
      <c r="AP32" s="717"/>
      <c r="AQ32" s="718"/>
      <c r="AR32" s="718"/>
      <c r="AS32" s="718"/>
      <c r="AT32" s="721"/>
      <c r="AU32" s="231"/>
      <c r="AV32" s="231"/>
      <c r="AW32" s="231"/>
      <c r="AX32" s="635" t="s">
        <v>320</v>
      </c>
      <c r="AY32" s="636"/>
      <c r="AZ32" s="636"/>
      <c r="BA32" s="636"/>
      <c r="BB32" s="636"/>
      <c r="BC32" s="636"/>
      <c r="BD32" s="636"/>
      <c r="BE32" s="636"/>
      <c r="BF32" s="637"/>
      <c r="BG32" s="700">
        <v>96.7</v>
      </c>
      <c r="BH32" s="639"/>
      <c r="BI32" s="639"/>
      <c r="BJ32" s="639"/>
      <c r="BK32" s="639"/>
      <c r="BL32" s="639"/>
      <c r="BM32" s="683">
        <v>73.900000000000006</v>
      </c>
      <c r="BN32" s="639"/>
      <c r="BO32" s="639"/>
      <c r="BP32" s="639"/>
      <c r="BQ32" s="676"/>
      <c r="BR32" s="700">
        <v>96.9</v>
      </c>
      <c r="BS32" s="639"/>
      <c r="BT32" s="639"/>
      <c r="BU32" s="639"/>
      <c r="BV32" s="639"/>
      <c r="BW32" s="639"/>
      <c r="BX32" s="683">
        <v>74.900000000000006</v>
      </c>
      <c r="BY32" s="639"/>
      <c r="BZ32" s="639"/>
      <c r="CA32" s="639"/>
      <c r="CB32" s="676"/>
      <c r="CD32" s="711"/>
      <c r="CE32" s="712"/>
      <c r="CF32" s="667" t="s">
        <v>321</v>
      </c>
      <c r="CG32" s="664"/>
      <c r="CH32" s="664"/>
      <c r="CI32" s="664"/>
      <c r="CJ32" s="664"/>
      <c r="CK32" s="664"/>
      <c r="CL32" s="664"/>
      <c r="CM32" s="664"/>
      <c r="CN32" s="664"/>
      <c r="CO32" s="664"/>
      <c r="CP32" s="664"/>
      <c r="CQ32" s="665"/>
      <c r="CR32" s="623" t="s">
        <v>231</v>
      </c>
      <c r="CS32" s="626"/>
      <c r="CT32" s="626"/>
      <c r="CU32" s="626"/>
      <c r="CV32" s="626"/>
      <c r="CW32" s="626"/>
      <c r="CX32" s="626"/>
      <c r="CY32" s="627"/>
      <c r="CZ32" s="628" t="s">
        <v>231</v>
      </c>
      <c r="DA32" s="657"/>
      <c r="DB32" s="657"/>
      <c r="DC32" s="658"/>
      <c r="DD32" s="631" t="s">
        <v>231</v>
      </c>
      <c r="DE32" s="626"/>
      <c r="DF32" s="626"/>
      <c r="DG32" s="626"/>
      <c r="DH32" s="626"/>
      <c r="DI32" s="626"/>
      <c r="DJ32" s="626"/>
      <c r="DK32" s="627"/>
      <c r="DL32" s="631" t="s">
        <v>231</v>
      </c>
      <c r="DM32" s="626"/>
      <c r="DN32" s="626"/>
      <c r="DO32" s="626"/>
      <c r="DP32" s="626"/>
      <c r="DQ32" s="626"/>
      <c r="DR32" s="626"/>
      <c r="DS32" s="626"/>
      <c r="DT32" s="626"/>
      <c r="DU32" s="626"/>
      <c r="DV32" s="627"/>
      <c r="DW32" s="628" t="s">
        <v>231</v>
      </c>
      <c r="DX32" s="657"/>
      <c r="DY32" s="657"/>
      <c r="DZ32" s="657"/>
      <c r="EA32" s="657"/>
      <c r="EB32" s="657"/>
      <c r="EC32" s="659"/>
    </row>
    <row r="33" spans="2:133" ht="11.25" customHeight="1" x14ac:dyDescent="0.15">
      <c r="B33" s="620" t="s">
        <v>322</v>
      </c>
      <c r="C33" s="621"/>
      <c r="D33" s="621"/>
      <c r="E33" s="621"/>
      <c r="F33" s="621"/>
      <c r="G33" s="621"/>
      <c r="H33" s="621"/>
      <c r="I33" s="621"/>
      <c r="J33" s="621"/>
      <c r="K33" s="621"/>
      <c r="L33" s="621"/>
      <c r="M33" s="621"/>
      <c r="N33" s="621"/>
      <c r="O33" s="621"/>
      <c r="P33" s="621"/>
      <c r="Q33" s="622"/>
      <c r="R33" s="623">
        <v>525419</v>
      </c>
      <c r="S33" s="626"/>
      <c r="T33" s="626"/>
      <c r="U33" s="626"/>
      <c r="V33" s="626"/>
      <c r="W33" s="626"/>
      <c r="X33" s="626"/>
      <c r="Y33" s="627"/>
      <c r="Z33" s="685">
        <v>7.1</v>
      </c>
      <c r="AA33" s="685"/>
      <c r="AB33" s="685"/>
      <c r="AC33" s="685"/>
      <c r="AD33" s="686" t="s">
        <v>231</v>
      </c>
      <c r="AE33" s="686"/>
      <c r="AF33" s="686"/>
      <c r="AG33" s="686"/>
      <c r="AH33" s="686"/>
      <c r="AI33" s="686"/>
      <c r="AJ33" s="686"/>
      <c r="AK33" s="686"/>
      <c r="AL33" s="628" t="s">
        <v>231</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323</v>
      </c>
      <c r="CE33" s="664"/>
      <c r="CF33" s="664"/>
      <c r="CG33" s="664"/>
      <c r="CH33" s="664"/>
      <c r="CI33" s="664"/>
      <c r="CJ33" s="664"/>
      <c r="CK33" s="664"/>
      <c r="CL33" s="664"/>
      <c r="CM33" s="664"/>
      <c r="CN33" s="664"/>
      <c r="CO33" s="664"/>
      <c r="CP33" s="664"/>
      <c r="CQ33" s="665"/>
      <c r="CR33" s="623">
        <v>4361396</v>
      </c>
      <c r="CS33" s="624"/>
      <c r="CT33" s="624"/>
      <c r="CU33" s="624"/>
      <c r="CV33" s="624"/>
      <c r="CW33" s="624"/>
      <c r="CX33" s="624"/>
      <c r="CY33" s="625"/>
      <c r="CZ33" s="628">
        <v>63.4</v>
      </c>
      <c r="DA33" s="657"/>
      <c r="DB33" s="657"/>
      <c r="DC33" s="658"/>
      <c r="DD33" s="631">
        <v>3279943</v>
      </c>
      <c r="DE33" s="624"/>
      <c r="DF33" s="624"/>
      <c r="DG33" s="624"/>
      <c r="DH33" s="624"/>
      <c r="DI33" s="624"/>
      <c r="DJ33" s="624"/>
      <c r="DK33" s="625"/>
      <c r="DL33" s="631">
        <v>2537075</v>
      </c>
      <c r="DM33" s="624"/>
      <c r="DN33" s="624"/>
      <c r="DO33" s="624"/>
      <c r="DP33" s="624"/>
      <c r="DQ33" s="624"/>
      <c r="DR33" s="624"/>
      <c r="DS33" s="624"/>
      <c r="DT33" s="624"/>
      <c r="DU33" s="624"/>
      <c r="DV33" s="625"/>
      <c r="DW33" s="628">
        <v>62</v>
      </c>
      <c r="DX33" s="657"/>
      <c r="DY33" s="657"/>
      <c r="DZ33" s="657"/>
      <c r="EA33" s="657"/>
      <c r="EB33" s="657"/>
      <c r="EC33" s="659"/>
    </row>
    <row r="34" spans="2:133" ht="11.25" customHeight="1" x14ac:dyDescent="0.15">
      <c r="B34" s="620" t="s">
        <v>324</v>
      </c>
      <c r="C34" s="621"/>
      <c r="D34" s="621"/>
      <c r="E34" s="621"/>
      <c r="F34" s="621"/>
      <c r="G34" s="621"/>
      <c r="H34" s="621"/>
      <c r="I34" s="621"/>
      <c r="J34" s="621"/>
      <c r="K34" s="621"/>
      <c r="L34" s="621"/>
      <c r="M34" s="621"/>
      <c r="N34" s="621"/>
      <c r="O34" s="621"/>
      <c r="P34" s="621"/>
      <c r="Q34" s="622"/>
      <c r="R34" s="623">
        <v>192338</v>
      </c>
      <c r="S34" s="626"/>
      <c r="T34" s="626"/>
      <c r="U34" s="626"/>
      <c r="V34" s="626"/>
      <c r="W34" s="626"/>
      <c r="X34" s="626"/>
      <c r="Y34" s="627"/>
      <c r="Z34" s="685">
        <v>2.6</v>
      </c>
      <c r="AA34" s="685"/>
      <c r="AB34" s="685"/>
      <c r="AC34" s="685"/>
      <c r="AD34" s="686">
        <v>36</v>
      </c>
      <c r="AE34" s="686"/>
      <c r="AF34" s="686"/>
      <c r="AG34" s="686"/>
      <c r="AH34" s="686"/>
      <c r="AI34" s="686"/>
      <c r="AJ34" s="686"/>
      <c r="AK34" s="686"/>
      <c r="AL34" s="628">
        <v>0</v>
      </c>
      <c r="AM34" s="629"/>
      <c r="AN34" s="629"/>
      <c r="AO34" s="687"/>
      <c r="AP34" s="234"/>
      <c r="AQ34" s="697" t="s">
        <v>325</v>
      </c>
      <c r="AR34" s="698"/>
      <c r="AS34" s="698"/>
      <c r="AT34" s="698"/>
      <c r="AU34" s="698"/>
      <c r="AV34" s="698"/>
      <c r="AW34" s="698"/>
      <c r="AX34" s="698"/>
      <c r="AY34" s="698"/>
      <c r="AZ34" s="698"/>
      <c r="BA34" s="698"/>
      <c r="BB34" s="698"/>
      <c r="BC34" s="698"/>
      <c r="BD34" s="698"/>
      <c r="BE34" s="698"/>
      <c r="BF34" s="699"/>
      <c r="BG34" s="697" t="s">
        <v>326</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327</v>
      </c>
      <c r="CE34" s="664"/>
      <c r="CF34" s="664"/>
      <c r="CG34" s="664"/>
      <c r="CH34" s="664"/>
      <c r="CI34" s="664"/>
      <c r="CJ34" s="664"/>
      <c r="CK34" s="664"/>
      <c r="CL34" s="664"/>
      <c r="CM34" s="664"/>
      <c r="CN34" s="664"/>
      <c r="CO34" s="664"/>
      <c r="CP34" s="664"/>
      <c r="CQ34" s="665"/>
      <c r="CR34" s="623">
        <v>1073334</v>
      </c>
      <c r="CS34" s="626"/>
      <c r="CT34" s="626"/>
      <c r="CU34" s="626"/>
      <c r="CV34" s="626"/>
      <c r="CW34" s="626"/>
      <c r="CX34" s="626"/>
      <c r="CY34" s="627"/>
      <c r="CZ34" s="628">
        <v>15.6</v>
      </c>
      <c r="DA34" s="657"/>
      <c r="DB34" s="657"/>
      <c r="DC34" s="658"/>
      <c r="DD34" s="631">
        <v>869473</v>
      </c>
      <c r="DE34" s="626"/>
      <c r="DF34" s="626"/>
      <c r="DG34" s="626"/>
      <c r="DH34" s="626"/>
      <c r="DI34" s="626"/>
      <c r="DJ34" s="626"/>
      <c r="DK34" s="627"/>
      <c r="DL34" s="631">
        <v>651021</v>
      </c>
      <c r="DM34" s="626"/>
      <c r="DN34" s="626"/>
      <c r="DO34" s="626"/>
      <c r="DP34" s="626"/>
      <c r="DQ34" s="626"/>
      <c r="DR34" s="626"/>
      <c r="DS34" s="626"/>
      <c r="DT34" s="626"/>
      <c r="DU34" s="626"/>
      <c r="DV34" s="627"/>
      <c r="DW34" s="628">
        <v>15.9</v>
      </c>
      <c r="DX34" s="657"/>
      <c r="DY34" s="657"/>
      <c r="DZ34" s="657"/>
      <c r="EA34" s="657"/>
      <c r="EB34" s="657"/>
      <c r="EC34" s="659"/>
    </row>
    <row r="35" spans="2:133" ht="11.25" customHeight="1" x14ac:dyDescent="0.15">
      <c r="B35" s="620" t="s">
        <v>328</v>
      </c>
      <c r="C35" s="621"/>
      <c r="D35" s="621"/>
      <c r="E35" s="621"/>
      <c r="F35" s="621"/>
      <c r="G35" s="621"/>
      <c r="H35" s="621"/>
      <c r="I35" s="621"/>
      <c r="J35" s="621"/>
      <c r="K35" s="621"/>
      <c r="L35" s="621"/>
      <c r="M35" s="621"/>
      <c r="N35" s="621"/>
      <c r="O35" s="621"/>
      <c r="P35" s="621"/>
      <c r="Q35" s="622"/>
      <c r="R35" s="623">
        <v>353390</v>
      </c>
      <c r="S35" s="626"/>
      <c r="T35" s="626"/>
      <c r="U35" s="626"/>
      <c r="V35" s="626"/>
      <c r="W35" s="626"/>
      <c r="X35" s="626"/>
      <c r="Y35" s="627"/>
      <c r="Z35" s="685">
        <v>4.8</v>
      </c>
      <c r="AA35" s="685"/>
      <c r="AB35" s="685"/>
      <c r="AC35" s="685"/>
      <c r="AD35" s="686" t="s">
        <v>231</v>
      </c>
      <c r="AE35" s="686"/>
      <c r="AF35" s="686"/>
      <c r="AG35" s="686"/>
      <c r="AH35" s="686"/>
      <c r="AI35" s="686"/>
      <c r="AJ35" s="686"/>
      <c r="AK35" s="686"/>
      <c r="AL35" s="628" t="s">
        <v>231</v>
      </c>
      <c r="AM35" s="629"/>
      <c r="AN35" s="629"/>
      <c r="AO35" s="687"/>
      <c r="AP35" s="234"/>
      <c r="AQ35" s="691" t="s">
        <v>329</v>
      </c>
      <c r="AR35" s="692"/>
      <c r="AS35" s="692"/>
      <c r="AT35" s="692"/>
      <c r="AU35" s="692"/>
      <c r="AV35" s="692"/>
      <c r="AW35" s="692"/>
      <c r="AX35" s="692"/>
      <c r="AY35" s="693"/>
      <c r="AZ35" s="688">
        <v>1168000</v>
      </c>
      <c r="BA35" s="689"/>
      <c r="BB35" s="689"/>
      <c r="BC35" s="689"/>
      <c r="BD35" s="689"/>
      <c r="BE35" s="689"/>
      <c r="BF35" s="690"/>
      <c r="BG35" s="694" t="s">
        <v>330</v>
      </c>
      <c r="BH35" s="695"/>
      <c r="BI35" s="695"/>
      <c r="BJ35" s="695"/>
      <c r="BK35" s="695"/>
      <c r="BL35" s="695"/>
      <c r="BM35" s="695"/>
      <c r="BN35" s="695"/>
      <c r="BO35" s="695"/>
      <c r="BP35" s="695"/>
      <c r="BQ35" s="695"/>
      <c r="BR35" s="695"/>
      <c r="BS35" s="695"/>
      <c r="BT35" s="695"/>
      <c r="BU35" s="696"/>
      <c r="BV35" s="688">
        <v>22988</v>
      </c>
      <c r="BW35" s="689"/>
      <c r="BX35" s="689"/>
      <c r="BY35" s="689"/>
      <c r="BZ35" s="689"/>
      <c r="CA35" s="689"/>
      <c r="CB35" s="690"/>
      <c r="CD35" s="667" t="s">
        <v>331</v>
      </c>
      <c r="CE35" s="664"/>
      <c r="CF35" s="664"/>
      <c r="CG35" s="664"/>
      <c r="CH35" s="664"/>
      <c r="CI35" s="664"/>
      <c r="CJ35" s="664"/>
      <c r="CK35" s="664"/>
      <c r="CL35" s="664"/>
      <c r="CM35" s="664"/>
      <c r="CN35" s="664"/>
      <c r="CO35" s="664"/>
      <c r="CP35" s="664"/>
      <c r="CQ35" s="665"/>
      <c r="CR35" s="623">
        <v>429597</v>
      </c>
      <c r="CS35" s="624"/>
      <c r="CT35" s="624"/>
      <c r="CU35" s="624"/>
      <c r="CV35" s="624"/>
      <c r="CW35" s="624"/>
      <c r="CX35" s="624"/>
      <c r="CY35" s="625"/>
      <c r="CZ35" s="628">
        <v>6.2</v>
      </c>
      <c r="DA35" s="657"/>
      <c r="DB35" s="657"/>
      <c r="DC35" s="658"/>
      <c r="DD35" s="631">
        <v>362349</v>
      </c>
      <c r="DE35" s="624"/>
      <c r="DF35" s="624"/>
      <c r="DG35" s="624"/>
      <c r="DH35" s="624"/>
      <c r="DI35" s="624"/>
      <c r="DJ35" s="624"/>
      <c r="DK35" s="625"/>
      <c r="DL35" s="631">
        <v>289449</v>
      </c>
      <c r="DM35" s="624"/>
      <c r="DN35" s="624"/>
      <c r="DO35" s="624"/>
      <c r="DP35" s="624"/>
      <c r="DQ35" s="624"/>
      <c r="DR35" s="624"/>
      <c r="DS35" s="624"/>
      <c r="DT35" s="624"/>
      <c r="DU35" s="624"/>
      <c r="DV35" s="625"/>
      <c r="DW35" s="628">
        <v>7.1</v>
      </c>
      <c r="DX35" s="657"/>
      <c r="DY35" s="657"/>
      <c r="DZ35" s="657"/>
      <c r="EA35" s="657"/>
      <c r="EB35" s="657"/>
      <c r="EC35" s="659"/>
    </row>
    <row r="36" spans="2:133" ht="11.25" customHeight="1" x14ac:dyDescent="0.15">
      <c r="B36" s="620" t="s">
        <v>332</v>
      </c>
      <c r="C36" s="621"/>
      <c r="D36" s="621"/>
      <c r="E36" s="621"/>
      <c r="F36" s="621"/>
      <c r="G36" s="621"/>
      <c r="H36" s="621"/>
      <c r="I36" s="621"/>
      <c r="J36" s="621"/>
      <c r="K36" s="621"/>
      <c r="L36" s="621"/>
      <c r="M36" s="621"/>
      <c r="N36" s="621"/>
      <c r="O36" s="621"/>
      <c r="P36" s="621"/>
      <c r="Q36" s="622"/>
      <c r="R36" s="623" t="s">
        <v>231</v>
      </c>
      <c r="S36" s="626"/>
      <c r="T36" s="626"/>
      <c r="U36" s="626"/>
      <c r="V36" s="626"/>
      <c r="W36" s="626"/>
      <c r="X36" s="626"/>
      <c r="Y36" s="627"/>
      <c r="Z36" s="685" t="s">
        <v>231</v>
      </c>
      <c r="AA36" s="685"/>
      <c r="AB36" s="685"/>
      <c r="AC36" s="685"/>
      <c r="AD36" s="686" t="s">
        <v>231</v>
      </c>
      <c r="AE36" s="686"/>
      <c r="AF36" s="686"/>
      <c r="AG36" s="686"/>
      <c r="AH36" s="686"/>
      <c r="AI36" s="686"/>
      <c r="AJ36" s="686"/>
      <c r="AK36" s="686"/>
      <c r="AL36" s="628" t="s">
        <v>177</v>
      </c>
      <c r="AM36" s="629"/>
      <c r="AN36" s="629"/>
      <c r="AO36" s="687"/>
      <c r="AQ36" s="660" t="s">
        <v>333</v>
      </c>
      <c r="AR36" s="661"/>
      <c r="AS36" s="661"/>
      <c r="AT36" s="661"/>
      <c r="AU36" s="661"/>
      <c r="AV36" s="661"/>
      <c r="AW36" s="661"/>
      <c r="AX36" s="661"/>
      <c r="AY36" s="662"/>
      <c r="AZ36" s="623">
        <v>557530</v>
      </c>
      <c r="BA36" s="626"/>
      <c r="BB36" s="626"/>
      <c r="BC36" s="626"/>
      <c r="BD36" s="624"/>
      <c r="BE36" s="624"/>
      <c r="BF36" s="663"/>
      <c r="BG36" s="667" t="s">
        <v>334</v>
      </c>
      <c r="BH36" s="664"/>
      <c r="BI36" s="664"/>
      <c r="BJ36" s="664"/>
      <c r="BK36" s="664"/>
      <c r="BL36" s="664"/>
      <c r="BM36" s="664"/>
      <c r="BN36" s="664"/>
      <c r="BO36" s="664"/>
      <c r="BP36" s="664"/>
      <c r="BQ36" s="664"/>
      <c r="BR36" s="664"/>
      <c r="BS36" s="664"/>
      <c r="BT36" s="664"/>
      <c r="BU36" s="665"/>
      <c r="BV36" s="623">
        <v>4596</v>
      </c>
      <c r="BW36" s="626"/>
      <c r="BX36" s="626"/>
      <c r="BY36" s="626"/>
      <c r="BZ36" s="626"/>
      <c r="CA36" s="626"/>
      <c r="CB36" s="666"/>
      <c r="CD36" s="667" t="s">
        <v>335</v>
      </c>
      <c r="CE36" s="664"/>
      <c r="CF36" s="664"/>
      <c r="CG36" s="664"/>
      <c r="CH36" s="664"/>
      <c r="CI36" s="664"/>
      <c r="CJ36" s="664"/>
      <c r="CK36" s="664"/>
      <c r="CL36" s="664"/>
      <c r="CM36" s="664"/>
      <c r="CN36" s="664"/>
      <c r="CO36" s="664"/>
      <c r="CP36" s="664"/>
      <c r="CQ36" s="665"/>
      <c r="CR36" s="623">
        <v>1358298</v>
      </c>
      <c r="CS36" s="626"/>
      <c r="CT36" s="626"/>
      <c r="CU36" s="626"/>
      <c r="CV36" s="626"/>
      <c r="CW36" s="626"/>
      <c r="CX36" s="626"/>
      <c r="CY36" s="627"/>
      <c r="CZ36" s="628">
        <v>19.7</v>
      </c>
      <c r="DA36" s="657"/>
      <c r="DB36" s="657"/>
      <c r="DC36" s="658"/>
      <c r="DD36" s="631">
        <v>1225730</v>
      </c>
      <c r="DE36" s="626"/>
      <c r="DF36" s="626"/>
      <c r="DG36" s="626"/>
      <c r="DH36" s="626"/>
      <c r="DI36" s="626"/>
      <c r="DJ36" s="626"/>
      <c r="DK36" s="627"/>
      <c r="DL36" s="631">
        <v>878145</v>
      </c>
      <c r="DM36" s="626"/>
      <c r="DN36" s="626"/>
      <c r="DO36" s="626"/>
      <c r="DP36" s="626"/>
      <c r="DQ36" s="626"/>
      <c r="DR36" s="626"/>
      <c r="DS36" s="626"/>
      <c r="DT36" s="626"/>
      <c r="DU36" s="626"/>
      <c r="DV36" s="627"/>
      <c r="DW36" s="628">
        <v>21.5</v>
      </c>
      <c r="DX36" s="657"/>
      <c r="DY36" s="657"/>
      <c r="DZ36" s="657"/>
      <c r="EA36" s="657"/>
      <c r="EB36" s="657"/>
      <c r="EC36" s="659"/>
    </row>
    <row r="37" spans="2:133" ht="11.25" customHeight="1" x14ac:dyDescent="0.15">
      <c r="B37" s="620" t="s">
        <v>336</v>
      </c>
      <c r="C37" s="621"/>
      <c r="D37" s="621"/>
      <c r="E37" s="621"/>
      <c r="F37" s="621"/>
      <c r="G37" s="621"/>
      <c r="H37" s="621"/>
      <c r="I37" s="621"/>
      <c r="J37" s="621"/>
      <c r="K37" s="621"/>
      <c r="L37" s="621"/>
      <c r="M37" s="621"/>
      <c r="N37" s="621"/>
      <c r="O37" s="621"/>
      <c r="P37" s="621"/>
      <c r="Q37" s="622"/>
      <c r="R37" s="623">
        <v>111490</v>
      </c>
      <c r="S37" s="626"/>
      <c r="T37" s="626"/>
      <c r="U37" s="626"/>
      <c r="V37" s="626"/>
      <c r="W37" s="626"/>
      <c r="X37" s="626"/>
      <c r="Y37" s="627"/>
      <c r="Z37" s="685">
        <v>1.5</v>
      </c>
      <c r="AA37" s="685"/>
      <c r="AB37" s="685"/>
      <c r="AC37" s="685"/>
      <c r="AD37" s="686" t="s">
        <v>231</v>
      </c>
      <c r="AE37" s="686"/>
      <c r="AF37" s="686"/>
      <c r="AG37" s="686"/>
      <c r="AH37" s="686"/>
      <c r="AI37" s="686"/>
      <c r="AJ37" s="686"/>
      <c r="AK37" s="686"/>
      <c r="AL37" s="628" t="s">
        <v>231</v>
      </c>
      <c r="AM37" s="629"/>
      <c r="AN37" s="629"/>
      <c r="AO37" s="687"/>
      <c r="AQ37" s="660" t="s">
        <v>337</v>
      </c>
      <c r="AR37" s="661"/>
      <c r="AS37" s="661"/>
      <c r="AT37" s="661"/>
      <c r="AU37" s="661"/>
      <c r="AV37" s="661"/>
      <c r="AW37" s="661"/>
      <c r="AX37" s="661"/>
      <c r="AY37" s="662"/>
      <c r="AZ37" s="623">
        <v>275631</v>
      </c>
      <c r="BA37" s="626"/>
      <c r="BB37" s="626"/>
      <c r="BC37" s="626"/>
      <c r="BD37" s="624"/>
      <c r="BE37" s="624"/>
      <c r="BF37" s="663"/>
      <c r="BG37" s="667" t="s">
        <v>338</v>
      </c>
      <c r="BH37" s="664"/>
      <c r="BI37" s="664"/>
      <c r="BJ37" s="664"/>
      <c r="BK37" s="664"/>
      <c r="BL37" s="664"/>
      <c r="BM37" s="664"/>
      <c r="BN37" s="664"/>
      <c r="BO37" s="664"/>
      <c r="BP37" s="664"/>
      <c r="BQ37" s="664"/>
      <c r="BR37" s="664"/>
      <c r="BS37" s="664"/>
      <c r="BT37" s="664"/>
      <c r="BU37" s="665"/>
      <c r="BV37" s="623">
        <v>1618</v>
      </c>
      <c r="BW37" s="626"/>
      <c r="BX37" s="626"/>
      <c r="BY37" s="626"/>
      <c r="BZ37" s="626"/>
      <c r="CA37" s="626"/>
      <c r="CB37" s="666"/>
      <c r="CD37" s="667" t="s">
        <v>339</v>
      </c>
      <c r="CE37" s="664"/>
      <c r="CF37" s="664"/>
      <c r="CG37" s="664"/>
      <c r="CH37" s="664"/>
      <c r="CI37" s="664"/>
      <c r="CJ37" s="664"/>
      <c r="CK37" s="664"/>
      <c r="CL37" s="664"/>
      <c r="CM37" s="664"/>
      <c r="CN37" s="664"/>
      <c r="CO37" s="664"/>
      <c r="CP37" s="664"/>
      <c r="CQ37" s="665"/>
      <c r="CR37" s="623">
        <v>20781</v>
      </c>
      <c r="CS37" s="624"/>
      <c r="CT37" s="624"/>
      <c r="CU37" s="624"/>
      <c r="CV37" s="624"/>
      <c r="CW37" s="624"/>
      <c r="CX37" s="624"/>
      <c r="CY37" s="625"/>
      <c r="CZ37" s="628">
        <v>0.3</v>
      </c>
      <c r="DA37" s="657"/>
      <c r="DB37" s="657"/>
      <c r="DC37" s="658"/>
      <c r="DD37" s="631">
        <v>20781</v>
      </c>
      <c r="DE37" s="624"/>
      <c r="DF37" s="624"/>
      <c r="DG37" s="624"/>
      <c r="DH37" s="624"/>
      <c r="DI37" s="624"/>
      <c r="DJ37" s="624"/>
      <c r="DK37" s="625"/>
      <c r="DL37" s="631">
        <v>20781</v>
      </c>
      <c r="DM37" s="624"/>
      <c r="DN37" s="624"/>
      <c r="DO37" s="624"/>
      <c r="DP37" s="624"/>
      <c r="DQ37" s="624"/>
      <c r="DR37" s="624"/>
      <c r="DS37" s="624"/>
      <c r="DT37" s="624"/>
      <c r="DU37" s="624"/>
      <c r="DV37" s="625"/>
      <c r="DW37" s="628">
        <v>0.5</v>
      </c>
      <c r="DX37" s="657"/>
      <c r="DY37" s="657"/>
      <c r="DZ37" s="657"/>
      <c r="EA37" s="657"/>
      <c r="EB37" s="657"/>
      <c r="EC37" s="659"/>
    </row>
    <row r="38" spans="2:133" ht="11.25" customHeight="1" x14ac:dyDescent="0.15">
      <c r="B38" s="635" t="s">
        <v>340</v>
      </c>
      <c r="C38" s="636"/>
      <c r="D38" s="636"/>
      <c r="E38" s="636"/>
      <c r="F38" s="636"/>
      <c r="G38" s="636"/>
      <c r="H38" s="636"/>
      <c r="I38" s="636"/>
      <c r="J38" s="636"/>
      <c r="K38" s="636"/>
      <c r="L38" s="636"/>
      <c r="M38" s="636"/>
      <c r="N38" s="636"/>
      <c r="O38" s="636"/>
      <c r="P38" s="636"/>
      <c r="Q38" s="637"/>
      <c r="R38" s="638">
        <v>7375448</v>
      </c>
      <c r="S38" s="675"/>
      <c r="T38" s="675"/>
      <c r="U38" s="675"/>
      <c r="V38" s="675"/>
      <c r="W38" s="675"/>
      <c r="X38" s="675"/>
      <c r="Y38" s="680"/>
      <c r="Z38" s="681">
        <v>100</v>
      </c>
      <c r="AA38" s="681"/>
      <c r="AB38" s="681"/>
      <c r="AC38" s="681"/>
      <c r="AD38" s="682">
        <v>3981682</v>
      </c>
      <c r="AE38" s="682"/>
      <c r="AF38" s="682"/>
      <c r="AG38" s="682"/>
      <c r="AH38" s="682"/>
      <c r="AI38" s="682"/>
      <c r="AJ38" s="682"/>
      <c r="AK38" s="682"/>
      <c r="AL38" s="641">
        <v>100</v>
      </c>
      <c r="AM38" s="683"/>
      <c r="AN38" s="683"/>
      <c r="AO38" s="684"/>
      <c r="AQ38" s="660" t="s">
        <v>341</v>
      </c>
      <c r="AR38" s="661"/>
      <c r="AS38" s="661"/>
      <c r="AT38" s="661"/>
      <c r="AU38" s="661"/>
      <c r="AV38" s="661"/>
      <c r="AW38" s="661"/>
      <c r="AX38" s="661"/>
      <c r="AY38" s="662"/>
      <c r="AZ38" s="623">
        <v>7708</v>
      </c>
      <c r="BA38" s="626"/>
      <c r="BB38" s="626"/>
      <c r="BC38" s="626"/>
      <c r="BD38" s="624"/>
      <c r="BE38" s="624"/>
      <c r="BF38" s="663"/>
      <c r="BG38" s="667" t="s">
        <v>342</v>
      </c>
      <c r="BH38" s="664"/>
      <c r="BI38" s="664"/>
      <c r="BJ38" s="664"/>
      <c r="BK38" s="664"/>
      <c r="BL38" s="664"/>
      <c r="BM38" s="664"/>
      <c r="BN38" s="664"/>
      <c r="BO38" s="664"/>
      <c r="BP38" s="664"/>
      <c r="BQ38" s="664"/>
      <c r="BR38" s="664"/>
      <c r="BS38" s="664"/>
      <c r="BT38" s="664"/>
      <c r="BU38" s="665"/>
      <c r="BV38" s="623">
        <v>2462</v>
      </c>
      <c r="BW38" s="626"/>
      <c r="BX38" s="626"/>
      <c r="BY38" s="626"/>
      <c r="BZ38" s="626"/>
      <c r="CA38" s="626"/>
      <c r="CB38" s="666"/>
      <c r="CD38" s="667" t="s">
        <v>343</v>
      </c>
      <c r="CE38" s="664"/>
      <c r="CF38" s="664"/>
      <c r="CG38" s="664"/>
      <c r="CH38" s="664"/>
      <c r="CI38" s="664"/>
      <c r="CJ38" s="664"/>
      <c r="CK38" s="664"/>
      <c r="CL38" s="664"/>
      <c r="CM38" s="664"/>
      <c r="CN38" s="664"/>
      <c r="CO38" s="664"/>
      <c r="CP38" s="664"/>
      <c r="CQ38" s="665"/>
      <c r="CR38" s="623">
        <v>884661</v>
      </c>
      <c r="CS38" s="626"/>
      <c r="CT38" s="626"/>
      <c r="CU38" s="626"/>
      <c r="CV38" s="626"/>
      <c r="CW38" s="626"/>
      <c r="CX38" s="626"/>
      <c r="CY38" s="627"/>
      <c r="CZ38" s="628">
        <v>12.9</v>
      </c>
      <c r="DA38" s="657"/>
      <c r="DB38" s="657"/>
      <c r="DC38" s="658"/>
      <c r="DD38" s="631">
        <v>822390</v>
      </c>
      <c r="DE38" s="626"/>
      <c r="DF38" s="626"/>
      <c r="DG38" s="626"/>
      <c r="DH38" s="626"/>
      <c r="DI38" s="626"/>
      <c r="DJ38" s="626"/>
      <c r="DK38" s="627"/>
      <c r="DL38" s="631">
        <v>718460</v>
      </c>
      <c r="DM38" s="626"/>
      <c r="DN38" s="626"/>
      <c r="DO38" s="626"/>
      <c r="DP38" s="626"/>
      <c r="DQ38" s="626"/>
      <c r="DR38" s="626"/>
      <c r="DS38" s="626"/>
      <c r="DT38" s="626"/>
      <c r="DU38" s="626"/>
      <c r="DV38" s="627"/>
      <c r="DW38" s="628">
        <v>17.600000000000001</v>
      </c>
      <c r="DX38" s="657"/>
      <c r="DY38" s="657"/>
      <c r="DZ38" s="657"/>
      <c r="EA38" s="657"/>
      <c r="EB38" s="657"/>
      <c r="EC38" s="659"/>
    </row>
    <row r="39" spans="2:133" ht="11.25" customHeight="1" x14ac:dyDescent="0.15">
      <c r="AQ39" s="660" t="s">
        <v>344</v>
      </c>
      <c r="AR39" s="661"/>
      <c r="AS39" s="661"/>
      <c r="AT39" s="661"/>
      <c r="AU39" s="661"/>
      <c r="AV39" s="661"/>
      <c r="AW39" s="661"/>
      <c r="AX39" s="661"/>
      <c r="AY39" s="662"/>
      <c r="AZ39" s="623" t="s">
        <v>231</v>
      </c>
      <c r="BA39" s="626"/>
      <c r="BB39" s="626"/>
      <c r="BC39" s="626"/>
      <c r="BD39" s="624"/>
      <c r="BE39" s="624"/>
      <c r="BF39" s="663"/>
      <c r="BG39" s="668" t="s">
        <v>345</v>
      </c>
      <c r="BH39" s="669"/>
      <c r="BI39" s="669"/>
      <c r="BJ39" s="669"/>
      <c r="BK39" s="669"/>
      <c r="BL39" s="235"/>
      <c r="BM39" s="664" t="s">
        <v>346</v>
      </c>
      <c r="BN39" s="664"/>
      <c r="BO39" s="664"/>
      <c r="BP39" s="664"/>
      <c r="BQ39" s="664"/>
      <c r="BR39" s="664"/>
      <c r="BS39" s="664"/>
      <c r="BT39" s="664"/>
      <c r="BU39" s="665"/>
      <c r="BV39" s="623">
        <v>86</v>
      </c>
      <c r="BW39" s="626"/>
      <c r="BX39" s="626"/>
      <c r="BY39" s="626"/>
      <c r="BZ39" s="626"/>
      <c r="CA39" s="626"/>
      <c r="CB39" s="666"/>
      <c r="CD39" s="667" t="s">
        <v>347</v>
      </c>
      <c r="CE39" s="664"/>
      <c r="CF39" s="664"/>
      <c r="CG39" s="664"/>
      <c r="CH39" s="664"/>
      <c r="CI39" s="664"/>
      <c r="CJ39" s="664"/>
      <c r="CK39" s="664"/>
      <c r="CL39" s="664"/>
      <c r="CM39" s="664"/>
      <c r="CN39" s="664"/>
      <c r="CO39" s="664"/>
      <c r="CP39" s="664"/>
      <c r="CQ39" s="665"/>
      <c r="CR39" s="623">
        <v>558709</v>
      </c>
      <c r="CS39" s="624"/>
      <c r="CT39" s="624"/>
      <c r="CU39" s="624"/>
      <c r="CV39" s="624"/>
      <c r="CW39" s="624"/>
      <c r="CX39" s="624"/>
      <c r="CY39" s="625"/>
      <c r="CZ39" s="628">
        <v>8.1</v>
      </c>
      <c r="DA39" s="657"/>
      <c r="DB39" s="657"/>
      <c r="DC39" s="658"/>
      <c r="DD39" s="631">
        <v>1</v>
      </c>
      <c r="DE39" s="624"/>
      <c r="DF39" s="624"/>
      <c r="DG39" s="624"/>
      <c r="DH39" s="624"/>
      <c r="DI39" s="624"/>
      <c r="DJ39" s="624"/>
      <c r="DK39" s="625"/>
      <c r="DL39" s="631" t="s">
        <v>177</v>
      </c>
      <c r="DM39" s="624"/>
      <c r="DN39" s="624"/>
      <c r="DO39" s="624"/>
      <c r="DP39" s="624"/>
      <c r="DQ39" s="624"/>
      <c r="DR39" s="624"/>
      <c r="DS39" s="624"/>
      <c r="DT39" s="624"/>
      <c r="DU39" s="624"/>
      <c r="DV39" s="625"/>
      <c r="DW39" s="628" t="s">
        <v>231</v>
      </c>
      <c r="DX39" s="657"/>
      <c r="DY39" s="657"/>
      <c r="DZ39" s="657"/>
      <c r="EA39" s="657"/>
      <c r="EB39" s="657"/>
      <c r="EC39" s="659"/>
    </row>
    <row r="40" spans="2:133" ht="11.25" customHeight="1" x14ac:dyDescent="0.15">
      <c r="AQ40" s="660" t="s">
        <v>348</v>
      </c>
      <c r="AR40" s="661"/>
      <c r="AS40" s="661"/>
      <c r="AT40" s="661"/>
      <c r="AU40" s="661"/>
      <c r="AV40" s="661"/>
      <c r="AW40" s="661"/>
      <c r="AX40" s="661"/>
      <c r="AY40" s="662"/>
      <c r="AZ40" s="623">
        <v>95998</v>
      </c>
      <c r="BA40" s="626"/>
      <c r="BB40" s="626"/>
      <c r="BC40" s="626"/>
      <c r="BD40" s="624"/>
      <c r="BE40" s="624"/>
      <c r="BF40" s="663"/>
      <c r="BG40" s="668"/>
      <c r="BH40" s="669"/>
      <c r="BI40" s="669"/>
      <c r="BJ40" s="669"/>
      <c r="BK40" s="669"/>
      <c r="BL40" s="235"/>
      <c r="BM40" s="664" t="s">
        <v>349</v>
      </c>
      <c r="BN40" s="664"/>
      <c r="BO40" s="664"/>
      <c r="BP40" s="664"/>
      <c r="BQ40" s="664"/>
      <c r="BR40" s="664"/>
      <c r="BS40" s="664"/>
      <c r="BT40" s="664"/>
      <c r="BU40" s="665"/>
      <c r="BV40" s="623" t="s">
        <v>231</v>
      </c>
      <c r="BW40" s="626"/>
      <c r="BX40" s="626"/>
      <c r="BY40" s="626"/>
      <c r="BZ40" s="626"/>
      <c r="CA40" s="626"/>
      <c r="CB40" s="666"/>
      <c r="CD40" s="667" t="s">
        <v>350</v>
      </c>
      <c r="CE40" s="664"/>
      <c r="CF40" s="664"/>
      <c r="CG40" s="664"/>
      <c r="CH40" s="664"/>
      <c r="CI40" s="664"/>
      <c r="CJ40" s="664"/>
      <c r="CK40" s="664"/>
      <c r="CL40" s="664"/>
      <c r="CM40" s="664"/>
      <c r="CN40" s="664"/>
      <c r="CO40" s="664"/>
      <c r="CP40" s="664"/>
      <c r="CQ40" s="665"/>
      <c r="CR40" s="623">
        <v>56797</v>
      </c>
      <c r="CS40" s="626"/>
      <c r="CT40" s="626"/>
      <c r="CU40" s="626"/>
      <c r="CV40" s="626"/>
      <c r="CW40" s="626"/>
      <c r="CX40" s="626"/>
      <c r="CY40" s="627"/>
      <c r="CZ40" s="628">
        <v>0.8</v>
      </c>
      <c r="DA40" s="657"/>
      <c r="DB40" s="657"/>
      <c r="DC40" s="658"/>
      <c r="DD40" s="631" t="s">
        <v>177</v>
      </c>
      <c r="DE40" s="626"/>
      <c r="DF40" s="626"/>
      <c r="DG40" s="626"/>
      <c r="DH40" s="626"/>
      <c r="DI40" s="626"/>
      <c r="DJ40" s="626"/>
      <c r="DK40" s="627"/>
      <c r="DL40" s="631" t="s">
        <v>231</v>
      </c>
      <c r="DM40" s="626"/>
      <c r="DN40" s="626"/>
      <c r="DO40" s="626"/>
      <c r="DP40" s="626"/>
      <c r="DQ40" s="626"/>
      <c r="DR40" s="626"/>
      <c r="DS40" s="626"/>
      <c r="DT40" s="626"/>
      <c r="DU40" s="626"/>
      <c r="DV40" s="627"/>
      <c r="DW40" s="628" t="s">
        <v>177</v>
      </c>
      <c r="DX40" s="657"/>
      <c r="DY40" s="657"/>
      <c r="DZ40" s="657"/>
      <c r="EA40" s="657"/>
      <c r="EB40" s="657"/>
      <c r="EC40" s="659"/>
    </row>
    <row r="41" spans="2:133" ht="11.25" customHeight="1" x14ac:dyDescent="0.15">
      <c r="AQ41" s="672" t="s">
        <v>351</v>
      </c>
      <c r="AR41" s="673"/>
      <c r="AS41" s="673"/>
      <c r="AT41" s="673"/>
      <c r="AU41" s="673"/>
      <c r="AV41" s="673"/>
      <c r="AW41" s="673"/>
      <c r="AX41" s="673"/>
      <c r="AY41" s="674"/>
      <c r="AZ41" s="638">
        <v>231133</v>
      </c>
      <c r="BA41" s="675"/>
      <c r="BB41" s="675"/>
      <c r="BC41" s="675"/>
      <c r="BD41" s="639"/>
      <c r="BE41" s="639"/>
      <c r="BF41" s="676"/>
      <c r="BG41" s="670"/>
      <c r="BH41" s="671"/>
      <c r="BI41" s="671"/>
      <c r="BJ41" s="671"/>
      <c r="BK41" s="671"/>
      <c r="BL41" s="236"/>
      <c r="BM41" s="677" t="s">
        <v>352</v>
      </c>
      <c r="BN41" s="677"/>
      <c r="BO41" s="677"/>
      <c r="BP41" s="677"/>
      <c r="BQ41" s="677"/>
      <c r="BR41" s="677"/>
      <c r="BS41" s="677"/>
      <c r="BT41" s="677"/>
      <c r="BU41" s="678"/>
      <c r="BV41" s="638">
        <v>280</v>
      </c>
      <c r="BW41" s="675"/>
      <c r="BX41" s="675"/>
      <c r="BY41" s="675"/>
      <c r="BZ41" s="675"/>
      <c r="CA41" s="675"/>
      <c r="CB41" s="679"/>
      <c r="CD41" s="667" t="s">
        <v>353</v>
      </c>
      <c r="CE41" s="664"/>
      <c r="CF41" s="664"/>
      <c r="CG41" s="664"/>
      <c r="CH41" s="664"/>
      <c r="CI41" s="664"/>
      <c r="CJ41" s="664"/>
      <c r="CK41" s="664"/>
      <c r="CL41" s="664"/>
      <c r="CM41" s="664"/>
      <c r="CN41" s="664"/>
      <c r="CO41" s="664"/>
      <c r="CP41" s="664"/>
      <c r="CQ41" s="665"/>
      <c r="CR41" s="623" t="s">
        <v>231</v>
      </c>
      <c r="CS41" s="624"/>
      <c r="CT41" s="624"/>
      <c r="CU41" s="624"/>
      <c r="CV41" s="624"/>
      <c r="CW41" s="624"/>
      <c r="CX41" s="624"/>
      <c r="CY41" s="625"/>
      <c r="CZ41" s="628" t="s">
        <v>231</v>
      </c>
      <c r="DA41" s="657"/>
      <c r="DB41" s="657"/>
      <c r="DC41" s="658"/>
      <c r="DD41" s="631" t="s">
        <v>231</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355</v>
      </c>
      <c r="CE42" s="621"/>
      <c r="CF42" s="621"/>
      <c r="CG42" s="621"/>
      <c r="CH42" s="621"/>
      <c r="CI42" s="621"/>
      <c r="CJ42" s="621"/>
      <c r="CK42" s="621"/>
      <c r="CL42" s="621"/>
      <c r="CM42" s="621"/>
      <c r="CN42" s="621"/>
      <c r="CO42" s="621"/>
      <c r="CP42" s="621"/>
      <c r="CQ42" s="622"/>
      <c r="CR42" s="623">
        <v>1009212</v>
      </c>
      <c r="CS42" s="626"/>
      <c r="CT42" s="626"/>
      <c r="CU42" s="626"/>
      <c r="CV42" s="626"/>
      <c r="CW42" s="626"/>
      <c r="CX42" s="626"/>
      <c r="CY42" s="627"/>
      <c r="CZ42" s="628">
        <v>14.7</v>
      </c>
      <c r="DA42" s="629"/>
      <c r="DB42" s="629"/>
      <c r="DC42" s="630"/>
      <c r="DD42" s="631">
        <v>500536</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357</v>
      </c>
      <c r="CE43" s="621"/>
      <c r="CF43" s="621"/>
      <c r="CG43" s="621"/>
      <c r="CH43" s="621"/>
      <c r="CI43" s="621"/>
      <c r="CJ43" s="621"/>
      <c r="CK43" s="621"/>
      <c r="CL43" s="621"/>
      <c r="CM43" s="621"/>
      <c r="CN43" s="621"/>
      <c r="CO43" s="621"/>
      <c r="CP43" s="621"/>
      <c r="CQ43" s="622"/>
      <c r="CR43" s="623">
        <v>17324</v>
      </c>
      <c r="CS43" s="624"/>
      <c r="CT43" s="624"/>
      <c r="CU43" s="624"/>
      <c r="CV43" s="624"/>
      <c r="CW43" s="624"/>
      <c r="CX43" s="624"/>
      <c r="CY43" s="625"/>
      <c r="CZ43" s="628">
        <v>0.3</v>
      </c>
      <c r="DA43" s="657"/>
      <c r="DB43" s="657"/>
      <c r="DC43" s="658"/>
      <c r="DD43" s="631">
        <v>17324</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358</v>
      </c>
      <c r="CD44" s="651" t="s">
        <v>309</v>
      </c>
      <c r="CE44" s="652"/>
      <c r="CF44" s="620" t="s">
        <v>359</v>
      </c>
      <c r="CG44" s="621"/>
      <c r="CH44" s="621"/>
      <c r="CI44" s="621"/>
      <c r="CJ44" s="621"/>
      <c r="CK44" s="621"/>
      <c r="CL44" s="621"/>
      <c r="CM44" s="621"/>
      <c r="CN44" s="621"/>
      <c r="CO44" s="621"/>
      <c r="CP44" s="621"/>
      <c r="CQ44" s="622"/>
      <c r="CR44" s="623">
        <v>977835</v>
      </c>
      <c r="CS44" s="626"/>
      <c r="CT44" s="626"/>
      <c r="CU44" s="626"/>
      <c r="CV44" s="626"/>
      <c r="CW44" s="626"/>
      <c r="CX44" s="626"/>
      <c r="CY44" s="627"/>
      <c r="CZ44" s="628">
        <v>14.2</v>
      </c>
      <c r="DA44" s="629"/>
      <c r="DB44" s="629"/>
      <c r="DC44" s="630"/>
      <c r="DD44" s="631">
        <v>472507</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360</v>
      </c>
      <c r="CG45" s="621"/>
      <c r="CH45" s="621"/>
      <c r="CI45" s="621"/>
      <c r="CJ45" s="621"/>
      <c r="CK45" s="621"/>
      <c r="CL45" s="621"/>
      <c r="CM45" s="621"/>
      <c r="CN45" s="621"/>
      <c r="CO45" s="621"/>
      <c r="CP45" s="621"/>
      <c r="CQ45" s="622"/>
      <c r="CR45" s="623">
        <v>471448</v>
      </c>
      <c r="CS45" s="624"/>
      <c r="CT45" s="624"/>
      <c r="CU45" s="624"/>
      <c r="CV45" s="624"/>
      <c r="CW45" s="624"/>
      <c r="CX45" s="624"/>
      <c r="CY45" s="625"/>
      <c r="CZ45" s="628">
        <v>6.9</v>
      </c>
      <c r="DA45" s="657"/>
      <c r="DB45" s="657"/>
      <c r="DC45" s="658"/>
      <c r="DD45" s="631">
        <v>61742</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361</v>
      </c>
      <c r="CG46" s="621"/>
      <c r="CH46" s="621"/>
      <c r="CI46" s="621"/>
      <c r="CJ46" s="621"/>
      <c r="CK46" s="621"/>
      <c r="CL46" s="621"/>
      <c r="CM46" s="621"/>
      <c r="CN46" s="621"/>
      <c r="CO46" s="621"/>
      <c r="CP46" s="621"/>
      <c r="CQ46" s="622"/>
      <c r="CR46" s="623">
        <v>488027</v>
      </c>
      <c r="CS46" s="626"/>
      <c r="CT46" s="626"/>
      <c r="CU46" s="626"/>
      <c r="CV46" s="626"/>
      <c r="CW46" s="626"/>
      <c r="CX46" s="626"/>
      <c r="CY46" s="627"/>
      <c r="CZ46" s="628">
        <v>7.1</v>
      </c>
      <c r="DA46" s="629"/>
      <c r="DB46" s="629"/>
      <c r="DC46" s="630"/>
      <c r="DD46" s="631">
        <v>401585</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362</v>
      </c>
      <c r="CG47" s="621"/>
      <c r="CH47" s="621"/>
      <c r="CI47" s="621"/>
      <c r="CJ47" s="621"/>
      <c r="CK47" s="621"/>
      <c r="CL47" s="621"/>
      <c r="CM47" s="621"/>
      <c r="CN47" s="621"/>
      <c r="CO47" s="621"/>
      <c r="CP47" s="621"/>
      <c r="CQ47" s="622"/>
      <c r="CR47" s="623">
        <v>31377</v>
      </c>
      <c r="CS47" s="624"/>
      <c r="CT47" s="624"/>
      <c r="CU47" s="624"/>
      <c r="CV47" s="624"/>
      <c r="CW47" s="624"/>
      <c r="CX47" s="624"/>
      <c r="CY47" s="625"/>
      <c r="CZ47" s="628">
        <v>0.5</v>
      </c>
      <c r="DA47" s="657"/>
      <c r="DB47" s="657"/>
      <c r="DC47" s="658"/>
      <c r="DD47" s="631">
        <v>28029</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363</v>
      </c>
      <c r="CG48" s="621"/>
      <c r="CH48" s="621"/>
      <c r="CI48" s="621"/>
      <c r="CJ48" s="621"/>
      <c r="CK48" s="621"/>
      <c r="CL48" s="621"/>
      <c r="CM48" s="621"/>
      <c r="CN48" s="621"/>
      <c r="CO48" s="621"/>
      <c r="CP48" s="621"/>
      <c r="CQ48" s="622"/>
      <c r="CR48" s="623" t="s">
        <v>177</v>
      </c>
      <c r="CS48" s="626"/>
      <c r="CT48" s="626"/>
      <c r="CU48" s="626"/>
      <c r="CV48" s="626"/>
      <c r="CW48" s="626"/>
      <c r="CX48" s="626"/>
      <c r="CY48" s="627"/>
      <c r="CZ48" s="628" t="s">
        <v>231</v>
      </c>
      <c r="DA48" s="629"/>
      <c r="DB48" s="629"/>
      <c r="DC48" s="630"/>
      <c r="DD48" s="631" t="s">
        <v>231</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364</v>
      </c>
      <c r="CE49" s="636"/>
      <c r="CF49" s="636"/>
      <c r="CG49" s="636"/>
      <c r="CH49" s="636"/>
      <c r="CI49" s="636"/>
      <c r="CJ49" s="636"/>
      <c r="CK49" s="636"/>
      <c r="CL49" s="636"/>
      <c r="CM49" s="636"/>
      <c r="CN49" s="636"/>
      <c r="CO49" s="636"/>
      <c r="CP49" s="636"/>
      <c r="CQ49" s="637"/>
      <c r="CR49" s="638">
        <v>6881196</v>
      </c>
      <c r="CS49" s="639"/>
      <c r="CT49" s="639"/>
      <c r="CU49" s="639"/>
      <c r="CV49" s="639"/>
      <c r="CW49" s="639"/>
      <c r="CX49" s="639"/>
      <c r="CY49" s="640"/>
      <c r="CZ49" s="641">
        <v>100</v>
      </c>
      <c r="DA49" s="642"/>
      <c r="DB49" s="642"/>
      <c r="DC49" s="643"/>
      <c r="DD49" s="644">
        <v>5021337</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OT9RUVVZQCNKLU6dkXVoII6wxdMYAP0Y0AXhHp/otozd/U7rezA9BFfXkY7qg6BsT7HZxrgf7hrMMGlwZqVXuA==" saltValue="uJh0rZBz4wNCNX9BL3FAa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366</v>
      </c>
      <c r="DK2" s="1162"/>
      <c r="DL2" s="1162"/>
      <c r="DM2" s="1162"/>
      <c r="DN2" s="1162"/>
      <c r="DO2" s="1163"/>
      <c r="DP2" s="249"/>
      <c r="DQ2" s="1161" t="s">
        <v>367</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368</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370</v>
      </c>
      <c r="B5" s="1047"/>
      <c r="C5" s="1047"/>
      <c r="D5" s="1047"/>
      <c r="E5" s="1047"/>
      <c r="F5" s="1047"/>
      <c r="G5" s="1047"/>
      <c r="H5" s="1047"/>
      <c r="I5" s="1047"/>
      <c r="J5" s="1047"/>
      <c r="K5" s="1047"/>
      <c r="L5" s="1047"/>
      <c r="M5" s="1047"/>
      <c r="N5" s="1047"/>
      <c r="O5" s="1047"/>
      <c r="P5" s="1048"/>
      <c r="Q5" s="1052" t="s">
        <v>371</v>
      </c>
      <c r="R5" s="1053"/>
      <c r="S5" s="1053"/>
      <c r="T5" s="1053"/>
      <c r="U5" s="1054"/>
      <c r="V5" s="1052" t="s">
        <v>372</v>
      </c>
      <c r="W5" s="1053"/>
      <c r="X5" s="1053"/>
      <c r="Y5" s="1053"/>
      <c r="Z5" s="1054"/>
      <c r="AA5" s="1052" t="s">
        <v>373</v>
      </c>
      <c r="AB5" s="1053"/>
      <c r="AC5" s="1053"/>
      <c r="AD5" s="1053"/>
      <c r="AE5" s="1053"/>
      <c r="AF5" s="1164" t="s">
        <v>374</v>
      </c>
      <c r="AG5" s="1053"/>
      <c r="AH5" s="1053"/>
      <c r="AI5" s="1053"/>
      <c r="AJ5" s="1068"/>
      <c r="AK5" s="1053" t="s">
        <v>375</v>
      </c>
      <c r="AL5" s="1053"/>
      <c r="AM5" s="1053"/>
      <c r="AN5" s="1053"/>
      <c r="AO5" s="1054"/>
      <c r="AP5" s="1052" t="s">
        <v>376</v>
      </c>
      <c r="AQ5" s="1053"/>
      <c r="AR5" s="1053"/>
      <c r="AS5" s="1053"/>
      <c r="AT5" s="1054"/>
      <c r="AU5" s="1052" t="s">
        <v>377</v>
      </c>
      <c r="AV5" s="1053"/>
      <c r="AW5" s="1053"/>
      <c r="AX5" s="1053"/>
      <c r="AY5" s="1068"/>
      <c r="AZ5" s="256"/>
      <c r="BA5" s="256"/>
      <c r="BB5" s="256"/>
      <c r="BC5" s="256"/>
      <c r="BD5" s="256"/>
      <c r="BE5" s="257"/>
      <c r="BF5" s="257"/>
      <c r="BG5" s="257"/>
      <c r="BH5" s="257"/>
      <c r="BI5" s="257"/>
      <c r="BJ5" s="257"/>
      <c r="BK5" s="257"/>
      <c r="BL5" s="257"/>
      <c r="BM5" s="257"/>
      <c r="BN5" s="257"/>
      <c r="BO5" s="257"/>
      <c r="BP5" s="257"/>
      <c r="BQ5" s="1046" t="s">
        <v>378</v>
      </c>
      <c r="BR5" s="1047"/>
      <c r="BS5" s="1047"/>
      <c r="BT5" s="1047"/>
      <c r="BU5" s="1047"/>
      <c r="BV5" s="1047"/>
      <c r="BW5" s="1047"/>
      <c r="BX5" s="1047"/>
      <c r="BY5" s="1047"/>
      <c r="BZ5" s="1047"/>
      <c r="CA5" s="1047"/>
      <c r="CB5" s="1047"/>
      <c r="CC5" s="1047"/>
      <c r="CD5" s="1047"/>
      <c r="CE5" s="1047"/>
      <c r="CF5" s="1047"/>
      <c r="CG5" s="1048"/>
      <c r="CH5" s="1052" t="s">
        <v>379</v>
      </c>
      <c r="CI5" s="1053"/>
      <c r="CJ5" s="1053"/>
      <c r="CK5" s="1053"/>
      <c r="CL5" s="1054"/>
      <c r="CM5" s="1052" t="s">
        <v>380</v>
      </c>
      <c r="CN5" s="1053"/>
      <c r="CO5" s="1053"/>
      <c r="CP5" s="1053"/>
      <c r="CQ5" s="1054"/>
      <c r="CR5" s="1052" t="s">
        <v>381</v>
      </c>
      <c r="CS5" s="1053"/>
      <c r="CT5" s="1053"/>
      <c r="CU5" s="1053"/>
      <c r="CV5" s="1054"/>
      <c r="CW5" s="1052" t="s">
        <v>382</v>
      </c>
      <c r="CX5" s="1053"/>
      <c r="CY5" s="1053"/>
      <c r="CZ5" s="1053"/>
      <c r="DA5" s="1054"/>
      <c r="DB5" s="1052" t="s">
        <v>383</v>
      </c>
      <c r="DC5" s="1053"/>
      <c r="DD5" s="1053"/>
      <c r="DE5" s="1053"/>
      <c r="DF5" s="1054"/>
      <c r="DG5" s="1149" t="s">
        <v>384</v>
      </c>
      <c r="DH5" s="1150"/>
      <c r="DI5" s="1150"/>
      <c r="DJ5" s="1150"/>
      <c r="DK5" s="1151"/>
      <c r="DL5" s="1149" t="s">
        <v>385</v>
      </c>
      <c r="DM5" s="1150"/>
      <c r="DN5" s="1150"/>
      <c r="DO5" s="1150"/>
      <c r="DP5" s="1151"/>
      <c r="DQ5" s="1052" t="s">
        <v>386</v>
      </c>
      <c r="DR5" s="1053"/>
      <c r="DS5" s="1053"/>
      <c r="DT5" s="1053"/>
      <c r="DU5" s="1054"/>
      <c r="DV5" s="1052" t="s">
        <v>377</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387</v>
      </c>
      <c r="C7" s="1102"/>
      <c r="D7" s="1102"/>
      <c r="E7" s="1102"/>
      <c r="F7" s="1102"/>
      <c r="G7" s="1102"/>
      <c r="H7" s="1102"/>
      <c r="I7" s="1102"/>
      <c r="J7" s="1102"/>
      <c r="K7" s="1102"/>
      <c r="L7" s="1102"/>
      <c r="M7" s="1102"/>
      <c r="N7" s="1102"/>
      <c r="O7" s="1102"/>
      <c r="P7" s="1103"/>
      <c r="Q7" s="1155">
        <v>7378</v>
      </c>
      <c r="R7" s="1156"/>
      <c r="S7" s="1156"/>
      <c r="T7" s="1156"/>
      <c r="U7" s="1156"/>
      <c r="V7" s="1156">
        <v>6883</v>
      </c>
      <c r="W7" s="1156"/>
      <c r="X7" s="1156"/>
      <c r="Y7" s="1156"/>
      <c r="Z7" s="1156"/>
      <c r="AA7" s="1156">
        <v>494</v>
      </c>
      <c r="AB7" s="1156"/>
      <c r="AC7" s="1156"/>
      <c r="AD7" s="1156"/>
      <c r="AE7" s="1157"/>
      <c r="AF7" s="1158">
        <v>363</v>
      </c>
      <c r="AG7" s="1159"/>
      <c r="AH7" s="1159"/>
      <c r="AI7" s="1159"/>
      <c r="AJ7" s="1160"/>
      <c r="AK7" s="1142">
        <v>617</v>
      </c>
      <c r="AL7" s="1143"/>
      <c r="AM7" s="1143"/>
      <c r="AN7" s="1143"/>
      <c r="AO7" s="1143"/>
      <c r="AP7" s="1143">
        <v>3980</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388</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389</v>
      </c>
      <c r="B23" s="995" t="s">
        <v>390</v>
      </c>
      <c r="C23" s="996"/>
      <c r="D23" s="996"/>
      <c r="E23" s="996"/>
      <c r="F23" s="996"/>
      <c r="G23" s="996"/>
      <c r="H23" s="996"/>
      <c r="I23" s="996"/>
      <c r="J23" s="996"/>
      <c r="K23" s="996"/>
      <c r="L23" s="996"/>
      <c r="M23" s="996"/>
      <c r="N23" s="996"/>
      <c r="O23" s="996"/>
      <c r="P23" s="997"/>
      <c r="Q23" s="1119">
        <v>7378</v>
      </c>
      <c r="R23" s="1120"/>
      <c r="S23" s="1120"/>
      <c r="T23" s="1120"/>
      <c r="U23" s="1120"/>
      <c r="V23" s="1120">
        <v>6883</v>
      </c>
      <c r="W23" s="1120"/>
      <c r="X23" s="1120"/>
      <c r="Y23" s="1120"/>
      <c r="Z23" s="1120"/>
      <c r="AA23" s="1120">
        <v>494</v>
      </c>
      <c r="AB23" s="1120"/>
      <c r="AC23" s="1120"/>
      <c r="AD23" s="1120"/>
      <c r="AE23" s="1121"/>
      <c r="AF23" s="1122">
        <v>363</v>
      </c>
      <c r="AG23" s="1120"/>
      <c r="AH23" s="1120"/>
      <c r="AI23" s="1120"/>
      <c r="AJ23" s="1123"/>
      <c r="AK23" s="1124"/>
      <c r="AL23" s="1125"/>
      <c r="AM23" s="1125"/>
      <c r="AN23" s="1125"/>
      <c r="AO23" s="1125"/>
      <c r="AP23" s="1120">
        <v>3980</v>
      </c>
      <c r="AQ23" s="1120"/>
      <c r="AR23" s="1120"/>
      <c r="AS23" s="1120"/>
      <c r="AT23" s="1120"/>
      <c r="AU23" s="1126"/>
      <c r="AV23" s="1126"/>
      <c r="AW23" s="1126"/>
      <c r="AX23" s="1126"/>
      <c r="AY23" s="1127"/>
      <c r="AZ23" s="1116" t="s">
        <v>231</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391</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392</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370</v>
      </c>
      <c r="B26" s="1047"/>
      <c r="C26" s="1047"/>
      <c r="D26" s="1047"/>
      <c r="E26" s="1047"/>
      <c r="F26" s="1047"/>
      <c r="G26" s="1047"/>
      <c r="H26" s="1047"/>
      <c r="I26" s="1047"/>
      <c r="J26" s="1047"/>
      <c r="K26" s="1047"/>
      <c r="L26" s="1047"/>
      <c r="M26" s="1047"/>
      <c r="N26" s="1047"/>
      <c r="O26" s="1047"/>
      <c r="P26" s="1048"/>
      <c r="Q26" s="1052" t="s">
        <v>393</v>
      </c>
      <c r="R26" s="1053"/>
      <c r="S26" s="1053"/>
      <c r="T26" s="1053"/>
      <c r="U26" s="1054"/>
      <c r="V26" s="1052" t="s">
        <v>394</v>
      </c>
      <c r="W26" s="1053"/>
      <c r="X26" s="1053"/>
      <c r="Y26" s="1053"/>
      <c r="Z26" s="1054"/>
      <c r="AA26" s="1052" t="s">
        <v>395</v>
      </c>
      <c r="AB26" s="1053"/>
      <c r="AC26" s="1053"/>
      <c r="AD26" s="1053"/>
      <c r="AE26" s="1053"/>
      <c r="AF26" s="1110" t="s">
        <v>396</v>
      </c>
      <c r="AG26" s="1059"/>
      <c r="AH26" s="1059"/>
      <c r="AI26" s="1059"/>
      <c r="AJ26" s="1111"/>
      <c r="AK26" s="1053" t="s">
        <v>397</v>
      </c>
      <c r="AL26" s="1053"/>
      <c r="AM26" s="1053"/>
      <c r="AN26" s="1053"/>
      <c r="AO26" s="1054"/>
      <c r="AP26" s="1052" t="s">
        <v>398</v>
      </c>
      <c r="AQ26" s="1053"/>
      <c r="AR26" s="1053"/>
      <c r="AS26" s="1053"/>
      <c r="AT26" s="1054"/>
      <c r="AU26" s="1052" t="s">
        <v>399</v>
      </c>
      <c r="AV26" s="1053"/>
      <c r="AW26" s="1053"/>
      <c r="AX26" s="1053"/>
      <c r="AY26" s="1054"/>
      <c r="AZ26" s="1052" t="s">
        <v>400</v>
      </c>
      <c r="BA26" s="1053"/>
      <c r="BB26" s="1053"/>
      <c r="BC26" s="1053"/>
      <c r="BD26" s="1054"/>
      <c r="BE26" s="1052" t="s">
        <v>377</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401</v>
      </c>
      <c r="C28" s="1102"/>
      <c r="D28" s="1102"/>
      <c r="E28" s="1102"/>
      <c r="F28" s="1102"/>
      <c r="G28" s="1102"/>
      <c r="H28" s="1102"/>
      <c r="I28" s="1102"/>
      <c r="J28" s="1102"/>
      <c r="K28" s="1102"/>
      <c r="L28" s="1102"/>
      <c r="M28" s="1102"/>
      <c r="N28" s="1102"/>
      <c r="O28" s="1102"/>
      <c r="P28" s="1103"/>
      <c r="Q28" s="1104">
        <v>1043</v>
      </c>
      <c r="R28" s="1105"/>
      <c r="S28" s="1105"/>
      <c r="T28" s="1105"/>
      <c r="U28" s="1105"/>
      <c r="V28" s="1105">
        <v>1020</v>
      </c>
      <c r="W28" s="1105"/>
      <c r="X28" s="1105"/>
      <c r="Y28" s="1105"/>
      <c r="Z28" s="1105"/>
      <c r="AA28" s="1105">
        <v>23</v>
      </c>
      <c r="AB28" s="1105"/>
      <c r="AC28" s="1105"/>
      <c r="AD28" s="1105"/>
      <c r="AE28" s="1106"/>
      <c r="AF28" s="1107">
        <v>23</v>
      </c>
      <c r="AG28" s="1105"/>
      <c r="AH28" s="1105"/>
      <c r="AI28" s="1105"/>
      <c r="AJ28" s="1108"/>
      <c r="AK28" s="1109">
        <v>96</v>
      </c>
      <c r="AL28" s="1097"/>
      <c r="AM28" s="1097"/>
      <c r="AN28" s="1097"/>
      <c r="AO28" s="1097"/>
      <c r="AP28" s="1097" t="s">
        <v>576</v>
      </c>
      <c r="AQ28" s="1097"/>
      <c r="AR28" s="1097"/>
      <c r="AS28" s="1097"/>
      <c r="AT28" s="1097"/>
      <c r="AU28" s="1097" t="s">
        <v>576</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402</v>
      </c>
      <c r="C29" s="1089"/>
      <c r="D29" s="1089"/>
      <c r="E29" s="1089"/>
      <c r="F29" s="1089"/>
      <c r="G29" s="1089"/>
      <c r="H29" s="1089"/>
      <c r="I29" s="1089"/>
      <c r="J29" s="1089"/>
      <c r="K29" s="1089"/>
      <c r="L29" s="1089"/>
      <c r="M29" s="1089"/>
      <c r="N29" s="1089"/>
      <c r="O29" s="1089"/>
      <c r="P29" s="1090"/>
      <c r="Q29" s="1094">
        <v>98</v>
      </c>
      <c r="R29" s="1095"/>
      <c r="S29" s="1095"/>
      <c r="T29" s="1095"/>
      <c r="U29" s="1095"/>
      <c r="V29" s="1095">
        <v>96</v>
      </c>
      <c r="W29" s="1095"/>
      <c r="X29" s="1095"/>
      <c r="Y29" s="1095"/>
      <c r="Z29" s="1095"/>
      <c r="AA29" s="1095">
        <v>1</v>
      </c>
      <c r="AB29" s="1095"/>
      <c r="AC29" s="1095"/>
      <c r="AD29" s="1095"/>
      <c r="AE29" s="1096"/>
      <c r="AF29" s="1070">
        <v>1</v>
      </c>
      <c r="AG29" s="1071"/>
      <c r="AH29" s="1071"/>
      <c r="AI29" s="1071"/>
      <c r="AJ29" s="1072"/>
      <c r="AK29" s="1031">
        <v>23</v>
      </c>
      <c r="AL29" s="1022"/>
      <c r="AM29" s="1022"/>
      <c r="AN29" s="1022"/>
      <c r="AO29" s="1022"/>
      <c r="AP29" s="1022" t="s">
        <v>576</v>
      </c>
      <c r="AQ29" s="1022"/>
      <c r="AR29" s="1022"/>
      <c r="AS29" s="1022"/>
      <c r="AT29" s="1022"/>
      <c r="AU29" s="1022" t="s">
        <v>576</v>
      </c>
      <c r="AV29" s="1022"/>
      <c r="AW29" s="1022"/>
      <c r="AX29" s="1022"/>
      <c r="AY29" s="1022"/>
      <c r="AZ29" s="1093"/>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403</v>
      </c>
      <c r="C30" s="1089"/>
      <c r="D30" s="1089"/>
      <c r="E30" s="1089"/>
      <c r="F30" s="1089"/>
      <c r="G30" s="1089"/>
      <c r="H30" s="1089"/>
      <c r="I30" s="1089"/>
      <c r="J30" s="1089"/>
      <c r="K30" s="1089"/>
      <c r="L30" s="1089"/>
      <c r="M30" s="1089"/>
      <c r="N30" s="1089"/>
      <c r="O30" s="1089"/>
      <c r="P30" s="1090"/>
      <c r="Q30" s="1094">
        <v>880</v>
      </c>
      <c r="R30" s="1095"/>
      <c r="S30" s="1095"/>
      <c r="T30" s="1095"/>
      <c r="U30" s="1095"/>
      <c r="V30" s="1095">
        <v>842</v>
      </c>
      <c r="W30" s="1095"/>
      <c r="X30" s="1095"/>
      <c r="Y30" s="1095"/>
      <c r="Z30" s="1095"/>
      <c r="AA30" s="1095">
        <v>38</v>
      </c>
      <c r="AB30" s="1095"/>
      <c r="AC30" s="1095"/>
      <c r="AD30" s="1095"/>
      <c r="AE30" s="1096"/>
      <c r="AF30" s="1070">
        <v>38</v>
      </c>
      <c r="AG30" s="1071"/>
      <c r="AH30" s="1071"/>
      <c r="AI30" s="1071"/>
      <c r="AJ30" s="1072"/>
      <c r="AK30" s="1031">
        <v>137</v>
      </c>
      <c r="AL30" s="1022"/>
      <c r="AM30" s="1022"/>
      <c r="AN30" s="1022"/>
      <c r="AO30" s="1022"/>
      <c r="AP30" s="1022" t="s">
        <v>576</v>
      </c>
      <c r="AQ30" s="1022"/>
      <c r="AR30" s="1022"/>
      <c r="AS30" s="1022"/>
      <c r="AT30" s="1022"/>
      <c r="AU30" s="1022" t="s">
        <v>576</v>
      </c>
      <c r="AV30" s="1022"/>
      <c r="AW30" s="1022"/>
      <c r="AX30" s="1022"/>
      <c r="AY30" s="1022"/>
      <c r="AZ30" s="1093"/>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404</v>
      </c>
      <c r="C31" s="1089"/>
      <c r="D31" s="1089"/>
      <c r="E31" s="1089"/>
      <c r="F31" s="1089"/>
      <c r="G31" s="1089"/>
      <c r="H31" s="1089"/>
      <c r="I31" s="1089"/>
      <c r="J31" s="1089"/>
      <c r="K31" s="1089"/>
      <c r="L31" s="1089"/>
      <c r="M31" s="1089"/>
      <c r="N31" s="1089"/>
      <c r="O31" s="1089"/>
      <c r="P31" s="1090"/>
      <c r="Q31" s="1094">
        <v>377</v>
      </c>
      <c r="R31" s="1095"/>
      <c r="S31" s="1095"/>
      <c r="T31" s="1095"/>
      <c r="U31" s="1095"/>
      <c r="V31" s="1095">
        <v>323</v>
      </c>
      <c r="W31" s="1095"/>
      <c r="X31" s="1095"/>
      <c r="Y31" s="1095"/>
      <c r="Z31" s="1095"/>
      <c r="AA31" s="1095">
        <v>54</v>
      </c>
      <c r="AB31" s="1095"/>
      <c r="AC31" s="1095"/>
      <c r="AD31" s="1095"/>
      <c r="AE31" s="1096"/>
      <c r="AF31" s="1070">
        <v>453</v>
      </c>
      <c r="AG31" s="1071"/>
      <c r="AH31" s="1071"/>
      <c r="AI31" s="1071"/>
      <c r="AJ31" s="1072"/>
      <c r="AK31" s="1031">
        <v>8</v>
      </c>
      <c r="AL31" s="1022"/>
      <c r="AM31" s="1022"/>
      <c r="AN31" s="1022"/>
      <c r="AO31" s="1022"/>
      <c r="AP31" s="1022">
        <v>577</v>
      </c>
      <c r="AQ31" s="1022"/>
      <c r="AR31" s="1022"/>
      <c r="AS31" s="1022"/>
      <c r="AT31" s="1022"/>
      <c r="AU31" s="1022">
        <v>38</v>
      </c>
      <c r="AV31" s="1022"/>
      <c r="AW31" s="1022"/>
      <c r="AX31" s="1022"/>
      <c r="AY31" s="1022"/>
      <c r="AZ31" s="1093" t="s">
        <v>590</v>
      </c>
      <c r="BA31" s="1093"/>
      <c r="BB31" s="1093"/>
      <c r="BC31" s="1093"/>
      <c r="BD31" s="1093"/>
      <c r="BE31" s="1083" t="s">
        <v>405</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406</v>
      </c>
      <c r="C32" s="1089"/>
      <c r="D32" s="1089"/>
      <c r="E32" s="1089"/>
      <c r="F32" s="1089"/>
      <c r="G32" s="1089"/>
      <c r="H32" s="1089"/>
      <c r="I32" s="1089"/>
      <c r="J32" s="1089"/>
      <c r="K32" s="1089"/>
      <c r="L32" s="1089"/>
      <c r="M32" s="1089"/>
      <c r="N32" s="1089"/>
      <c r="O32" s="1089"/>
      <c r="P32" s="1090"/>
      <c r="Q32" s="1094">
        <v>328</v>
      </c>
      <c r="R32" s="1095"/>
      <c r="S32" s="1095"/>
      <c r="T32" s="1095"/>
      <c r="U32" s="1095"/>
      <c r="V32" s="1095">
        <v>282</v>
      </c>
      <c r="W32" s="1095"/>
      <c r="X32" s="1095"/>
      <c r="Y32" s="1095"/>
      <c r="Z32" s="1095"/>
      <c r="AA32" s="1095">
        <v>47</v>
      </c>
      <c r="AB32" s="1095"/>
      <c r="AC32" s="1095"/>
      <c r="AD32" s="1095"/>
      <c r="AE32" s="1096"/>
      <c r="AF32" s="1070">
        <v>322</v>
      </c>
      <c r="AG32" s="1071"/>
      <c r="AH32" s="1071"/>
      <c r="AI32" s="1071"/>
      <c r="AJ32" s="1072"/>
      <c r="AK32" s="1031">
        <v>237</v>
      </c>
      <c r="AL32" s="1022"/>
      <c r="AM32" s="1022"/>
      <c r="AN32" s="1022"/>
      <c r="AO32" s="1022"/>
      <c r="AP32" s="1022">
        <v>259</v>
      </c>
      <c r="AQ32" s="1022"/>
      <c r="AR32" s="1022"/>
      <c r="AS32" s="1022"/>
      <c r="AT32" s="1022"/>
      <c r="AU32" s="1022">
        <v>259</v>
      </c>
      <c r="AV32" s="1022"/>
      <c r="AW32" s="1022"/>
      <c r="AX32" s="1022"/>
      <c r="AY32" s="1022"/>
      <c r="AZ32" s="1093" t="s">
        <v>590</v>
      </c>
      <c r="BA32" s="1093"/>
      <c r="BB32" s="1093"/>
      <c r="BC32" s="1093"/>
      <c r="BD32" s="1093"/>
      <c r="BE32" s="1083" t="s">
        <v>405</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407</v>
      </c>
      <c r="C33" s="1089"/>
      <c r="D33" s="1089"/>
      <c r="E33" s="1089"/>
      <c r="F33" s="1089"/>
      <c r="G33" s="1089"/>
      <c r="H33" s="1089"/>
      <c r="I33" s="1089"/>
      <c r="J33" s="1089"/>
      <c r="K33" s="1089"/>
      <c r="L33" s="1089"/>
      <c r="M33" s="1089"/>
      <c r="N33" s="1089"/>
      <c r="O33" s="1089"/>
      <c r="P33" s="1090"/>
      <c r="Q33" s="1094">
        <v>1099</v>
      </c>
      <c r="R33" s="1095"/>
      <c r="S33" s="1095"/>
      <c r="T33" s="1095"/>
      <c r="U33" s="1095"/>
      <c r="V33" s="1095">
        <v>1054</v>
      </c>
      <c r="W33" s="1095"/>
      <c r="X33" s="1095"/>
      <c r="Y33" s="1095"/>
      <c r="Z33" s="1095"/>
      <c r="AA33" s="1095">
        <v>45</v>
      </c>
      <c r="AB33" s="1095"/>
      <c r="AC33" s="1095"/>
      <c r="AD33" s="1095"/>
      <c r="AE33" s="1096"/>
      <c r="AF33" s="1070">
        <v>45</v>
      </c>
      <c r="AG33" s="1071"/>
      <c r="AH33" s="1071"/>
      <c r="AI33" s="1071"/>
      <c r="AJ33" s="1072"/>
      <c r="AK33" s="1031">
        <v>558</v>
      </c>
      <c r="AL33" s="1022"/>
      <c r="AM33" s="1022"/>
      <c r="AN33" s="1022"/>
      <c r="AO33" s="1022"/>
      <c r="AP33" s="1022">
        <v>3762</v>
      </c>
      <c r="AQ33" s="1022"/>
      <c r="AR33" s="1022"/>
      <c r="AS33" s="1022"/>
      <c r="AT33" s="1022"/>
      <c r="AU33" s="1022">
        <v>2930</v>
      </c>
      <c r="AV33" s="1022"/>
      <c r="AW33" s="1022"/>
      <c r="AX33" s="1022"/>
      <c r="AY33" s="1022"/>
      <c r="AZ33" s="1093" t="s">
        <v>590</v>
      </c>
      <c r="BA33" s="1093"/>
      <c r="BB33" s="1093"/>
      <c r="BC33" s="1093"/>
      <c r="BD33" s="1093"/>
      <c r="BE33" s="1083" t="s">
        <v>408</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409</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389</v>
      </c>
      <c r="B63" s="995" t="s">
        <v>410</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883</v>
      </c>
      <c r="AG63" s="1010"/>
      <c r="AH63" s="1010"/>
      <c r="AI63" s="1010"/>
      <c r="AJ63" s="1081"/>
      <c r="AK63" s="1082"/>
      <c r="AL63" s="1014"/>
      <c r="AM63" s="1014"/>
      <c r="AN63" s="1014"/>
      <c r="AO63" s="1014"/>
      <c r="AP63" s="1010">
        <v>4598</v>
      </c>
      <c r="AQ63" s="1010"/>
      <c r="AR63" s="1010"/>
      <c r="AS63" s="1010"/>
      <c r="AT63" s="1010"/>
      <c r="AU63" s="1010">
        <v>3226</v>
      </c>
      <c r="AV63" s="1010"/>
      <c r="AW63" s="1010"/>
      <c r="AX63" s="1010"/>
      <c r="AY63" s="1010"/>
      <c r="AZ63" s="1076"/>
      <c r="BA63" s="1076"/>
      <c r="BB63" s="1076"/>
      <c r="BC63" s="1076"/>
      <c r="BD63" s="1076"/>
      <c r="BE63" s="1011"/>
      <c r="BF63" s="1011"/>
      <c r="BG63" s="1011"/>
      <c r="BH63" s="1011"/>
      <c r="BI63" s="1012"/>
      <c r="BJ63" s="1077" t="s">
        <v>231</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412</v>
      </c>
      <c r="B66" s="1047"/>
      <c r="C66" s="1047"/>
      <c r="D66" s="1047"/>
      <c r="E66" s="1047"/>
      <c r="F66" s="1047"/>
      <c r="G66" s="1047"/>
      <c r="H66" s="1047"/>
      <c r="I66" s="1047"/>
      <c r="J66" s="1047"/>
      <c r="K66" s="1047"/>
      <c r="L66" s="1047"/>
      <c r="M66" s="1047"/>
      <c r="N66" s="1047"/>
      <c r="O66" s="1047"/>
      <c r="P66" s="1048"/>
      <c r="Q66" s="1052" t="s">
        <v>413</v>
      </c>
      <c r="R66" s="1053"/>
      <c r="S66" s="1053"/>
      <c r="T66" s="1053"/>
      <c r="U66" s="1054"/>
      <c r="V66" s="1052" t="s">
        <v>394</v>
      </c>
      <c r="W66" s="1053"/>
      <c r="X66" s="1053"/>
      <c r="Y66" s="1053"/>
      <c r="Z66" s="1054"/>
      <c r="AA66" s="1052" t="s">
        <v>395</v>
      </c>
      <c r="AB66" s="1053"/>
      <c r="AC66" s="1053"/>
      <c r="AD66" s="1053"/>
      <c r="AE66" s="1054"/>
      <c r="AF66" s="1058" t="s">
        <v>414</v>
      </c>
      <c r="AG66" s="1059"/>
      <c r="AH66" s="1059"/>
      <c r="AI66" s="1059"/>
      <c r="AJ66" s="1060"/>
      <c r="AK66" s="1052" t="s">
        <v>415</v>
      </c>
      <c r="AL66" s="1047"/>
      <c r="AM66" s="1047"/>
      <c r="AN66" s="1047"/>
      <c r="AO66" s="1048"/>
      <c r="AP66" s="1052" t="s">
        <v>416</v>
      </c>
      <c r="AQ66" s="1053"/>
      <c r="AR66" s="1053"/>
      <c r="AS66" s="1053"/>
      <c r="AT66" s="1054"/>
      <c r="AU66" s="1052" t="s">
        <v>417</v>
      </c>
      <c r="AV66" s="1053"/>
      <c r="AW66" s="1053"/>
      <c r="AX66" s="1053"/>
      <c r="AY66" s="1054"/>
      <c r="AZ66" s="1052" t="s">
        <v>377</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577</v>
      </c>
      <c r="C68" s="1037"/>
      <c r="D68" s="1037"/>
      <c r="E68" s="1037"/>
      <c r="F68" s="1037"/>
      <c r="G68" s="1037"/>
      <c r="H68" s="1037"/>
      <c r="I68" s="1037"/>
      <c r="J68" s="1037"/>
      <c r="K68" s="1037"/>
      <c r="L68" s="1037"/>
      <c r="M68" s="1037"/>
      <c r="N68" s="1037"/>
      <c r="O68" s="1037"/>
      <c r="P68" s="1038"/>
      <c r="Q68" s="1039">
        <v>420</v>
      </c>
      <c r="R68" s="1033"/>
      <c r="S68" s="1033"/>
      <c r="T68" s="1033"/>
      <c r="U68" s="1033"/>
      <c r="V68" s="1033">
        <v>358</v>
      </c>
      <c r="W68" s="1033"/>
      <c r="X68" s="1033"/>
      <c r="Y68" s="1033"/>
      <c r="Z68" s="1033"/>
      <c r="AA68" s="1033">
        <v>63</v>
      </c>
      <c r="AB68" s="1033"/>
      <c r="AC68" s="1033"/>
      <c r="AD68" s="1033"/>
      <c r="AE68" s="1033"/>
      <c r="AF68" s="1033">
        <v>63</v>
      </c>
      <c r="AG68" s="1033"/>
      <c r="AH68" s="1033"/>
      <c r="AI68" s="1033"/>
      <c r="AJ68" s="1033"/>
      <c r="AK68" s="1033">
        <v>83</v>
      </c>
      <c r="AL68" s="1033"/>
      <c r="AM68" s="1033"/>
      <c r="AN68" s="1033"/>
      <c r="AO68" s="1033"/>
      <c r="AP68" s="1033" t="s">
        <v>589</v>
      </c>
      <c r="AQ68" s="1033"/>
      <c r="AR68" s="1033"/>
      <c r="AS68" s="1033"/>
      <c r="AT68" s="1033"/>
      <c r="AU68" s="1033" t="s">
        <v>576</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578</v>
      </c>
      <c r="C69" s="1026"/>
      <c r="D69" s="1026"/>
      <c r="E69" s="1026"/>
      <c r="F69" s="1026"/>
      <c r="G69" s="1026"/>
      <c r="H69" s="1026"/>
      <c r="I69" s="1026"/>
      <c r="J69" s="1026"/>
      <c r="K69" s="1026"/>
      <c r="L69" s="1026"/>
      <c r="M69" s="1026"/>
      <c r="N69" s="1026"/>
      <c r="O69" s="1026"/>
      <c r="P69" s="1027"/>
      <c r="Q69" s="1028">
        <v>6144</v>
      </c>
      <c r="R69" s="1022"/>
      <c r="S69" s="1022"/>
      <c r="T69" s="1022"/>
      <c r="U69" s="1022"/>
      <c r="V69" s="1022">
        <v>5783</v>
      </c>
      <c r="W69" s="1022"/>
      <c r="X69" s="1022"/>
      <c r="Y69" s="1022"/>
      <c r="Z69" s="1022"/>
      <c r="AA69" s="1022">
        <v>361</v>
      </c>
      <c r="AB69" s="1022"/>
      <c r="AC69" s="1022"/>
      <c r="AD69" s="1022"/>
      <c r="AE69" s="1022"/>
      <c r="AF69" s="1022">
        <v>361</v>
      </c>
      <c r="AG69" s="1022"/>
      <c r="AH69" s="1022"/>
      <c r="AI69" s="1022"/>
      <c r="AJ69" s="1022"/>
      <c r="AK69" s="1022" t="s">
        <v>576</v>
      </c>
      <c r="AL69" s="1022"/>
      <c r="AM69" s="1022"/>
      <c r="AN69" s="1022"/>
      <c r="AO69" s="1022"/>
      <c r="AP69" s="1032" t="s">
        <v>589</v>
      </c>
      <c r="AQ69" s="1030"/>
      <c r="AR69" s="1030"/>
      <c r="AS69" s="1030"/>
      <c r="AT69" s="1031"/>
      <c r="AU69" s="1032" t="s">
        <v>576</v>
      </c>
      <c r="AV69" s="1030"/>
      <c r="AW69" s="1030"/>
      <c r="AX69" s="1030"/>
      <c r="AY69" s="1031"/>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579</v>
      </c>
      <c r="C70" s="1026"/>
      <c r="D70" s="1026"/>
      <c r="E70" s="1026"/>
      <c r="F70" s="1026"/>
      <c r="G70" s="1026"/>
      <c r="H70" s="1026"/>
      <c r="I70" s="1026"/>
      <c r="J70" s="1026"/>
      <c r="K70" s="1026"/>
      <c r="L70" s="1026"/>
      <c r="M70" s="1026"/>
      <c r="N70" s="1026"/>
      <c r="O70" s="1026"/>
      <c r="P70" s="1027"/>
      <c r="Q70" s="1028">
        <v>1622</v>
      </c>
      <c r="R70" s="1022"/>
      <c r="S70" s="1022"/>
      <c r="T70" s="1022"/>
      <c r="U70" s="1022"/>
      <c r="V70" s="1022">
        <v>1584</v>
      </c>
      <c r="W70" s="1022"/>
      <c r="X70" s="1022"/>
      <c r="Y70" s="1022"/>
      <c r="Z70" s="1022"/>
      <c r="AA70" s="1022">
        <v>38</v>
      </c>
      <c r="AB70" s="1022"/>
      <c r="AC70" s="1022"/>
      <c r="AD70" s="1022"/>
      <c r="AE70" s="1022"/>
      <c r="AF70" s="1022">
        <v>38</v>
      </c>
      <c r="AG70" s="1022"/>
      <c r="AH70" s="1022"/>
      <c r="AI70" s="1022"/>
      <c r="AJ70" s="1022"/>
      <c r="AK70" s="1022" t="s">
        <v>576</v>
      </c>
      <c r="AL70" s="1022"/>
      <c r="AM70" s="1022"/>
      <c r="AN70" s="1022"/>
      <c r="AO70" s="1022"/>
      <c r="AP70" s="1032" t="s">
        <v>589</v>
      </c>
      <c r="AQ70" s="1030"/>
      <c r="AR70" s="1030"/>
      <c r="AS70" s="1030"/>
      <c r="AT70" s="1031"/>
      <c r="AU70" s="1032" t="s">
        <v>576</v>
      </c>
      <c r="AV70" s="1030"/>
      <c r="AW70" s="1030"/>
      <c r="AX70" s="1030"/>
      <c r="AY70" s="1031"/>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580</v>
      </c>
      <c r="C71" s="1026"/>
      <c r="D71" s="1026"/>
      <c r="E71" s="1026"/>
      <c r="F71" s="1026"/>
      <c r="G71" s="1026"/>
      <c r="H71" s="1026"/>
      <c r="I71" s="1026"/>
      <c r="J71" s="1026"/>
      <c r="K71" s="1026"/>
      <c r="L71" s="1026"/>
      <c r="M71" s="1026"/>
      <c r="N71" s="1026"/>
      <c r="O71" s="1026"/>
      <c r="P71" s="1027"/>
      <c r="Q71" s="1028">
        <v>5</v>
      </c>
      <c r="R71" s="1022"/>
      <c r="S71" s="1022"/>
      <c r="T71" s="1022"/>
      <c r="U71" s="1022"/>
      <c r="V71" s="1022">
        <v>4</v>
      </c>
      <c r="W71" s="1022"/>
      <c r="X71" s="1022"/>
      <c r="Y71" s="1022"/>
      <c r="Z71" s="1022"/>
      <c r="AA71" s="1022">
        <v>1</v>
      </c>
      <c r="AB71" s="1022"/>
      <c r="AC71" s="1022"/>
      <c r="AD71" s="1022"/>
      <c r="AE71" s="1022"/>
      <c r="AF71" s="1022">
        <v>1</v>
      </c>
      <c r="AG71" s="1022"/>
      <c r="AH71" s="1022"/>
      <c r="AI71" s="1022"/>
      <c r="AJ71" s="1022"/>
      <c r="AK71" s="1022" t="s">
        <v>576</v>
      </c>
      <c r="AL71" s="1022"/>
      <c r="AM71" s="1022"/>
      <c r="AN71" s="1022"/>
      <c r="AO71" s="1022"/>
      <c r="AP71" s="1032" t="s">
        <v>589</v>
      </c>
      <c r="AQ71" s="1030"/>
      <c r="AR71" s="1030"/>
      <c r="AS71" s="1030"/>
      <c r="AT71" s="1031"/>
      <c r="AU71" s="1032" t="s">
        <v>576</v>
      </c>
      <c r="AV71" s="1030"/>
      <c r="AW71" s="1030"/>
      <c r="AX71" s="1030"/>
      <c r="AY71" s="1031"/>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581</v>
      </c>
      <c r="C72" s="1026"/>
      <c r="D72" s="1026"/>
      <c r="E72" s="1026"/>
      <c r="F72" s="1026"/>
      <c r="G72" s="1026"/>
      <c r="H72" s="1026"/>
      <c r="I72" s="1026"/>
      <c r="J72" s="1026"/>
      <c r="K72" s="1026"/>
      <c r="L72" s="1026"/>
      <c r="M72" s="1026"/>
      <c r="N72" s="1026"/>
      <c r="O72" s="1026"/>
      <c r="P72" s="1027"/>
      <c r="Q72" s="1028">
        <v>14</v>
      </c>
      <c r="R72" s="1022"/>
      <c r="S72" s="1022"/>
      <c r="T72" s="1022"/>
      <c r="U72" s="1022"/>
      <c r="V72" s="1022">
        <v>12</v>
      </c>
      <c r="W72" s="1022"/>
      <c r="X72" s="1022"/>
      <c r="Y72" s="1022"/>
      <c r="Z72" s="1022"/>
      <c r="AA72" s="1022">
        <v>2</v>
      </c>
      <c r="AB72" s="1022"/>
      <c r="AC72" s="1022"/>
      <c r="AD72" s="1022"/>
      <c r="AE72" s="1022"/>
      <c r="AF72" s="1022">
        <v>2</v>
      </c>
      <c r="AG72" s="1022"/>
      <c r="AH72" s="1022"/>
      <c r="AI72" s="1022"/>
      <c r="AJ72" s="1022"/>
      <c r="AK72" s="1022" t="s">
        <v>587</v>
      </c>
      <c r="AL72" s="1022"/>
      <c r="AM72" s="1022"/>
      <c r="AN72" s="1022"/>
      <c r="AO72" s="1022"/>
      <c r="AP72" s="1032" t="s">
        <v>589</v>
      </c>
      <c r="AQ72" s="1030"/>
      <c r="AR72" s="1030"/>
      <c r="AS72" s="1030"/>
      <c r="AT72" s="1031"/>
      <c r="AU72" s="1032" t="s">
        <v>576</v>
      </c>
      <c r="AV72" s="1030"/>
      <c r="AW72" s="1030"/>
      <c r="AX72" s="1030"/>
      <c r="AY72" s="1031"/>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582</v>
      </c>
      <c r="C73" s="1026"/>
      <c r="D73" s="1026"/>
      <c r="E73" s="1026"/>
      <c r="F73" s="1026"/>
      <c r="G73" s="1026"/>
      <c r="H73" s="1026"/>
      <c r="I73" s="1026"/>
      <c r="J73" s="1026"/>
      <c r="K73" s="1026"/>
      <c r="L73" s="1026"/>
      <c r="M73" s="1026"/>
      <c r="N73" s="1026"/>
      <c r="O73" s="1026"/>
      <c r="P73" s="1027"/>
      <c r="Q73" s="1028">
        <v>1122</v>
      </c>
      <c r="R73" s="1022"/>
      <c r="S73" s="1022"/>
      <c r="T73" s="1022"/>
      <c r="U73" s="1022"/>
      <c r="V73" s="1022">
        <v>1079</v>
      </c>
      <c r="W73" s="1022"/>
      <c r="X73" s="1022"/>
      <c r="Y73" s="1022"/>
      <c r="Z73" s="1022"/>
      <c r="AA73" s="1022">
        <v>43</v>
      </c>
      <c r="AB73" s="1022"/>
      <c r="AC73" s="1022"/>
      <c r="AD73" s="1022"/>
      <c r="AE73" s="1022"/>
      <c r="AF73" s="1022">
        <v>43</v>
      </c>
      <c r="AG73" s="1022"/>
      <c r="AH73" s="1022"/>
      <c r="AI73" s="1022"/>
      <c r="AJ73" s="1022"/>
      <c r="AK73" s="1022">
        <v>560</v>
      </c>
      <c r="AL73" s="1022"/>
      <c r="AM73" s="1022"/>
      <c r="AN73" s="1022"/>
      <c r="AO73" s="1022"/>
      <c r="AP73" s="1032" t="s">
        <v>589</v>
      </c>
      <c r="AQ73" s="1030"/>
      <c r="AR73" s="1030"/>
      <c r="AS73" s="1030"/>
      <c r="AT73" s="1031"/>
      <c r="AU73" s="1032" t="s">
        <v>576</v>
      </c>
      <c r="AV73" s="1030"/>
      <c r="AW73" s="1030"/>
      <c r="AX73" s="1030"/>
      <c r="AY73" s="1031"/>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583</v>
      </c>
      <c r="C74" s="1026"/>
      <c r="D74" s="1026"/>
      <c r="E74" s="1026"/>
      <c r="F74" s="1026"/>
      <c r="G74" s="1026"/>
      <c r="H74" s="1026"/>
      <c r="I74" s="1026"/>
      <c r="J74" s="1026"/>
      <c r="K74" s="1026"/>
      <c r="L74" s="1026"/>
      <c r="M74" s="1026"/>
      <c r="N74" s="1026"/>
      <c r="O74" s="1026"/>
      <c r="P74" s="1027"/>
      <c r="Q74" s="1028">
        <v>1204</v>
      </c>
      <c r="R74" s="1022"/>
      <c r="S74" s="1022"/>
      <c r="T74" s="1022"/>
      <c r="U74" s="1022"/>
      <c r="V74" s="1022">
        <v>1139</v>
      </c>
      <c r="W74" s="1022"/>
      <c r="X74" s="1022"/>
      <c r="Y74" s="1022"/>
      <c r="Z74" s="1022"/>
      <c r="AA74" s="1022">
        <v>65</v>
      </c>
      <c r="AB74" s="1022"/>
      <c r="AC74" s="1022"/>
      <c r="AD74" s="1022"/>
      <c r="AE74" s="1022"/>
      <c r="AF74" s="1022">
        <v>65</v>
      </c>
      <c r="AG74" s="1022"/>
      <c r="AH74" s="1022"/>
      <c r="AI74" s="1022"/>
      <c r="AJ74" s="1022"/>
      <c r="AK74" s="1022" t="s">
        <v>588</v>
      </c>
      <c r="AL74" s="1022"/>
      <c r="AM74" s="1022"/>
      <c r="AN74" s="1022"/>
      <c r="AO74" s="1022"/>
      <c r="AP74" s="1032" t="s">
        <v>589</v>
      </c>
      <c r="AQ74" s="1030"/>
      <c r="AR74" s="1030"/>
      <c r="AS74" s="1030"/>
      <c r="AT74" s="1031"/>
      <c r="AU74" s="1032" t="s">
        <v>576</v>
      </c>
      <c r="AV74" s="1030"/>
      <c r="AW74" s="1030"/>
      <c r="AX74" s="1030"/>
      <c r="AY74" s="1031"/>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584</v>
      </c>
      <c r="C75" s="1026"/>
      <c r="D75" s="1026"/>
      <c r="E75" s="1026"/>
      <c r="F75" s="1026"/>
      <c r="G75" s="1026"/>
      <c r="H75" s="1026"/>
      <c r="I75" s="1026"/>
      <c r="J75" s="1026"/>
      <c r="K75" s="1026"/>
      <c r="L75" s="1026"/>
      <c r="M75" s="1026"/>
      <c r="N75" s="1026"/>
      <c r="O75" s="1026"/>
      <c r="P75" s="1027"/>
      <c r="Q75" s="1029">
        <v>271218</v>
      </c>
      <c r="R75" s="1030"/>
      <c r="S75" s="1030"/>
      <c r="T75" s="1030"/>
      <c r="U75" s="1031"/>
      <c r="V75" s="1032">
        <v>266820</v>
      </c>
      <c r="W75" s="1030"/>
      <c r="X75" s="1030"/>
      <c r="Y75" s="1030"/>
      <c r="Z75" s="1031"/>
      <c r="AA75" s="1032">
        <v>4398</v>
      </c>
      <c r="AB75" s="1030"/>
      <c r="AC75" s="1030"/>
      <c r="AD75" s="1030"/>
      <c r="AE75" s="1031"/>
      <c r="AF75" s="1032">
        <v>4398</v>
      </c>
      <c r="AG75" s="1030"/>
      <c r="AH75" s="1030"/>
      <c r="AI75" s="1030"/>
      <c r="AJ75" s="1031"/>
      <c r="AK75" s="1032">
        <v>1324</v>
      </c>
      <c r="AL75" s="1030"/>
      <c r="AM75" s="1030"/>
      <c r="AN75" s="1030"/>
      <c r="AO75" s="1031"/>
      <c r="AP75" s="1032" t="s">
        <v>589</v>
      </c>
      <c r="AQ75" s="1030"/>
      <c r="AR75" s="1030"/>
      <c r="AS75" s="1030"/>
      <c r="AT75" s="1031"/>
      <c r="AU75" s="1032" t="s">
        <v>576</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585</v>
      </c>
      <c r="C76" s="1026"/>
      <c r="D76" s="1026"/>
      <c r="E76" s="1026"/>
      <c r="F76" s="1026"/>
      <c r="G76" s="1026"/>
      <c r="H76" s="1026"/>
      <c r="I76" s="1026"/>
      <c r="J76" s="1026"/>
      <c r="K76" s="1026"/>
      <c r="L76" s="1026"/>
      <c r="M76" s="1026"/>
      <c r="N76" s="1026"/>
      <c r="O76" s="1026"/>
      <c r="P76" s="1027"/>
      <c r="Q76" s="1029">
        <v>363</v>
      </c>
      <c r="R76" s="1030"/>
      <c r="S76" s="1030"/>
      <c r="T76" s="1030"/>
      <c r="U76" s="1031"/>
      <c r="V76" s="1032">
        <v>317</v>
      </c>
      <c r="W76" s="1030"/>
      <c r="X76" s="1030"/>
      <c r="Y76" s="1030"/>
      <c r="Z76" s="1031"/>
      <c r="AA76" s="1032">
        <v>46</v>
      </c>
      <c r="AB76" s="1030"/>
      <c r="AC76" s="1030"/>
      <c r="AD76" s="1030"/>
      <c r="AE76" s="1031"/>
      <c r="AF76" s="1032">
        <v>46</v>
      </c>
      <c r="AG76" s="1030"/>
      <c r="AH76" s="1030"/>
      <c r="AI76" s="1030"/>
      <c r="AJ76" s="1031"/>
      <c r="AK76" s="1032" t="s">
        <v>576</v>
      </c>
      <c r="AL76" s="1030"/>
      <c r="AM76" s="1030"/>
      <c r="AN76" s="1030"/>
      <c r="AO76" s="1031"/>
      <c r="AP76" s="1032">
        <v>627</v>
      </c>
      <c r="AQ76" s="1030"/>
      <c r="AR76" s="1030"/>
      <c r="AS76" s="1030"/>
      <c r="AT76" s="1031"/>
      <c r="AU76" s="1032">
        <v>32</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586</v>
      </c>
      <c r="C77" s="1026"/>
      <c r="D77" s="1026"/>
      <c r="E77" s="1026"/>
      <c r="F77" s="1026"/>
      <c r="G77" s="1026"/>
      <c r="H77" s="1026"/>
      <c r="I77" s="1026"/>
      <c r="J77" s="1026"/>
      <c r="K77" s="1026"/>
      <c r="L77" s="1026"/>
      <c r="M77" s="1026"/>
      <c r="N77" s="1026"/>
      <c r="O77" s="1026"/>
      <c r="P77" s="1027"/>
      <c r="Q77" s="1029">
        <v>863</v>
      </c>
      <c r="R77" s="1030"/>
      <c r="S77" s="1030"/>
      <c r="T77" s="1030"/>
      <c r="U77" s="1031"/>
      <c r="V77" s="1032">
        <v>791</v>
      </c>
      <c r="W77" s="1030"/>
      <c r="X77" s="1030"/>
      <c r="Y77" s="1030"/>
      <c r="Z77" s="1031"/>
      <c r="AA77" s="1032">
        <v>72</v>
      </c>
      <c r="AB77" s="1030"/>
      <c r="AC77" s="1030"/>
      <c r="AD77" s="1030"/>
      <c r="AE77" s="1031"/>
      <c r="AF77" s="1032">
        <v>72</v>
      </c>
      <c r="AG77" s="1030"/>
      <c r="AH77" s="1030"/>
      <c r="AI77" s="1030"/>
      <c r="AJ77" s="1031"/>
      <c r="AK77" s="1032">
        <v>10</v>
      </c>
      <c r="AL77" s="1030"/>
      <c r="AM77" s="1030"/>
      <c r="AN77" s="1030"/>
      <c r="AO77" s="1031"/>
      <c r="AP77" s="1032">
        <v>395</v>
      </c>
      <c r="AQ77" s="1030"/>
      <c r="AR77" s="1030"/>
      <c r="AS77" s="1030"/>
      <c r="AT77" s="1031"/>
      <c r="AU77" s="1032">
        <v>23</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389</v>
      </c>
      <c r="B88" s="995" t="s">
        <v>418</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5089</v>
      </c>
      <c r="AG88" s="1010"/>
      <c r="AH88" s="1010"/>
      <c r="AI88" s="1010"/>
      <c r="AJ88" s="1010"/>
      <c r="AK88" s="1014"/>
      <c r="AL88" s="1014"/>
      <c r="AM88" s="1014"/>
      <c r="AN88" s="1014"/>
      <c r="AO88" s="1014"/>
      <c r="AP88" s="1010">
        <v>1022</v>
      </c>
      <c r="AQ88" s="1010"/>
      <c r="AR88" s="1010"/>
      <c r="AS88" s="1010"/>
      <c r="AT88" s="1010"/>
      <c r="AU88" s="1010">
        <v>55</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995" t="s">
        <v>419</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420</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421</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424</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425</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426</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427</v>
      </c>
      <c r="AB109" s="945"/>
      <c r="AC109" s="945"/>
      <c r="AD109" s="945"/>
      <c r="AE109" s="946"/>
      <c r="AF109" s="947" t="s">
        <v>308</v>
      </c>
      <c r="AG109" s="945"/>
      <c r="AH109" s="945"/>
      <c r="AI109" s="945"/>
      <c r="AJ109" s="946"/>
      <c r="AK109" s="947" t="s">
        <v>307</v>
      </c>
      <c r="AL109" s="945"/>
      <c r="AM109" s="945"/>
      <c r="AN109" s="945"/>
      <c r="AO109" s="946"/>
      <c r="AP109" s="947" t="s">
        <v>428</v>
      </c>
      <c r="AQ109" s="945"/>
      <c r="AR109" s="945"/>
      <c r="AS109" s="945"/>
      <c r="AT109" s="976"/>
      <c r="AU109" s="944" t="s">
        <v>426</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427</v>
      </c>
      <c r="BR109" s="945"/>
      <c r="BS109" s="945"/>
      <c r="BT109" s="945"/>
      <c r="BU109" s="946"/>
      <c r="BV109" s="947" t="s">
        <v>308</v>
      </c>
      <c r="BW109" s="945"/>
      <c r="BX109" s="945"/>
      <c r="BY109" s="945"/>
      <c r="BZ109" s="946"/>
      <c r="CA109" s="947" t="s">
        <v>307</v>
      </c>
      <c r="CB109" s="945"/>
      <c r="CC109" s="945"/>
      <c r="CD109" s="945"/>
      <c r="CE109" s="946"/>
      <c r="CF109" s="983" t="s">
        <v>428</v>
      </c>
      <c r="CG109" s="983"/>
      <c r="CH109" s="983"/>
      <c r="CI109" s="983"/>
      <c r="CJ109" s="983"/>
      <c r="CK109" s="947" t="s">
        <v>429</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427</v>
      </c>
      <c r="DH109" s="945"/>
      <c r="DI109" s="945"/>
      <c r="DJ109" s="945"/>
      <c r="DK109" s="946"/>
      <c r="DL109" s="947" t="s">
        <v>308</v>
      </c>
      <c r="DM109" s="945"/>
      <c r="DN109" s="945"/>
      <c r="DO109" s="945"/>
      <c r="DP109" s="946"/>
      <c r="DQ109" s="947" t="s">
        <v>307</v>
      </c>
      <c r="DR109" s="945"/>
      <c r="DS109" s="945"/>
      <c r="DT109" s="945"/>
      <c r="DU109" s="946"/>
      <c r="DV109" s="947" t="s">
        <v>428</v>
      </c>
      <c r="DW109" s="945"/>
      <c r="DX109" s="945"/>
      <c r="DY109" s="945"/>
      <c r="DZ109" s="976"/>
    </row>
    <row r="110" spans="1:131" s="246" customFormat="1" ht="26.25" customHeight="1" x14ac:dyDescent="0.15">
      <c r="A110" s="847" t="s">
        <v>430</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206996</v>
      </c>
      <c r="AB110" s="938"/>
      <c r="AC110" s="938"/>
      <c r="AD110" s="938"/>
      <c r="AE110" s="939"/>
      <c r="AF110" s="940">
        <v>231593</v>
      </c>
      <c r="AG110" s="938"/>
      <c r="AH110" s="938"/>
      <c r="AI110" s="938"/>
      <c r="AJ110" s="939"/>
      <c r="AK110" s="940">
        <v>312423</v>
      </c>
      <c r="AL110" s="938"/>
      <c r="AM110" s="938"/>
      <c r="AN110" s="938"/>
      <c r="AO110" s="939"/>
      <c r="AP110" s="941">
        <v>9.1999999999999993</v>
      </c>
      <c r="AQ110" s="942"/>
      <c r="AR110" s="942"/>
      <c r="AS110" s="942"/>
      <c r="AT110" s="943"/>
      <c r="AU110" s="977" t="s">
        <v>72</v>
      </c>
      <c r="AV110" s="978"/>
      <c r="AW110" s="978"/>
      <c r="AX110" s="978"/>
      <c r="AY110" s="978"/>
      <c r="AZ110" s="903" t="s">
        <v>431</v>
      </c>
      <c r="BA110" s="848"/>
      <c r="BB110" s="848"/>
      <c r="BC110" s="848"/>
      <c r="BD110" s="848"/>
      <c r="BE110" s="848"/>
      <c r="BF110" s="848"/>
      <c r="BG110" s="848"/>
      <c r="BH110" s="848"/>
      <c r="BI110" s="848"/>
      <c r="BJ110" s="848"/>
      <c r="BK110" s="848"/>
      <c r="BL110" s="848"/>
      <c r="BM110" s="848"/>
      <c r="BN110" s="848"/>
      <c r="BO110" s="848"/>
      <c r="BP110" s="849"/>
      <c r="BQ110" s="904">
        <v>3865412</v>
      </c>
      <c r="BR110" s="885"/>
      <c r="BS110" s="885"/>
      <c r="BT110" s="885"/>
      <c r="BU110" s="885"/>
      <c r="BV110" s="885">
        <v>3913298</v>
      </c>
      <c r="BW110" s="885"/>
      <c r="BX110" s="885"/>
      <c r="BY110" s="885"/>
      <c r="BZ110" s="885"/>
      <c r="CA110" s="885">
        <v>3979690</v>
      </c>
      <c r="CB110" s="885"/>
      <c r="CC110" s="885"/>
      <c r="CD110" s="885"/>
      <c r="CE110" s="885"/>
      <c r="CF110" s="909">
        <v>117.4</v>
      </c>
      <c r="CG110" s="910"/>
      <c r="CH110" s="910"/>
      <c r="CI110" s="910"/>
      <c r="CJ110" s="910"/>
      <c r="CK110" s="973" t="s">
        <v>432</v>
      </c>
      <c r="CL110" s="859"/>
      <c r="CM110" s="934" t="s">
        <v>433</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231</v>
      </c>
      <c r="DH110" s="885"/>
      <c r="DI110" s="885"/>
      <c r="DJ110" s="885"/>
      <c r="DK110" s="885"/>
      <c r="DL110" s="885" t="s">
        <v>231</v>
      </c>
      <c r="DM110" s="885"/>
      <c r="DN110" s="885"/>
      <c r="DO110" s="885"/>
      <c r="DP110" s="885"/>
      <c r="DQ110" s="885" t="s">
        <v>434</v>
      </c>
      <c r="DR110" s="885"/>
      <c r="DS110" s="885"/>
      <c r="DT110" s="885"/>
      <c r="DU110" s="885"/>
      <c r="DV110" s="886" t="s">
        <v>434</v>
      </c>
      <c r="DW110" s="886"/>
      <c r="DX110" s="886"/>
      <c r="DY110" s="886"/>
      <c r="DZ110" s="887"/>
    </row>
    <row r="111" spans="1:131" s="246" customFormat="1" ht="26.25" customHeight="1" x14ac:dyDescent="0.15">
      <c r="A111" s="814" t="s">
        <v>435</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436</v>
      </c>
      <c r="AB111" s="966"/>
      <c r="AC111" s="966"/>
      <c r="AD111" s="966"/>
      <c r="AE111" s="967"/>
      <c r="AF111" s="968" t="s">
        <v>434</v>
      </c>
      <c r="AG111" s="966"/>
      <c r="AH111" s="966"/>
      <c r="AI111" s="966"/>
      <c r="AJ111" s="967"/>
      <c r="AK111" s="968" t="s">
        <v>434</v>
      </c>
      <c r="AL111" s="966"/>
      <c r="AM111" s="966"/>
      <c r="AN111" s="966"/>
      <c r="AO111" s="967"/>
      <c r="AP111" s="969" t="s">
        <v>231</v>
      </c>
      <c r="AQ111" s="970"/>
      <c r="AR111" s="970"/>
      <c r="AS111" s="970"/>
      <c r="AT111" s="971"/>
      <c r="AU111" s="979"/>
      <c r="AV111" s="980"/>
      <c r="AW111" s="980"/>
      <c r="AX111" s="980"/>
      <c r="AY111" s="980"/>
      <c r="AZ111" s="855" t="s">
        <v>437</v>
      </c>
      <c r="BA111" s="790"/>
      <c r="BB111" s="790"/>
      <c r="BC111" s="790"/>
      <c r="BD111" s="790"/>
      <c r="BE111" s="790"/>
      <c r="BF111" s="790"/>
      <c r="BG111" s="790"/>
      <c r="BH111" s="790"/>
      <c r="BI111" s="790"/>
      <c r="BJ111" s="790"/>
      <c r="BK111" s="790"/>
      <c r="BL111" s="790"/>
      <c r="BM111" s="790"/>
      <c r="BN111" s="790"/>
      <c r="BO111" s="790"/>
      <c r="BP111" s="791"/>
      <c r="BQ111" s="856">
        <v>10119</v>
      </c>
      <c r="BR111" s="857"/>
      <c r="BS111" s="857"/>
      <c r="BT111" s="857"/>
      <c r="BU111" s="857"/>
      <c r="BV111" s="857">
        <v>2439</v>
      </c>
      <c r="BW111" s="857"/>
      <c r="BX111" s="857"/>
      <c r="BY111" s="857"/>
      <c r="BZ111" s="857"/>
      <c r="CA111" s="857">
        <v>1219</v>
      </c>
      <c r="CB111" s="857"/>
      <c r="CC111" s="857"/>
      <c r="CD111" s="857"/>
      <c r="CE111" s="857"/>
      <c r="CF111" s="918">
        <v>0</v>
      </c>
      <c r="CG111" s="919"/>
      <c r="CH111" s="919"/>
      <c r="CI111" s="919"/>
      <c r="CJ111" s="919"/>
      <c r="CK111" s="974"/>
      <c r="CL111" s="861"/>
      <c r="CM111" s="864" t="s">
        <v>438</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231</v>
      </c>
      <c r="DH111" s="857"/>
      <c r="DI111" s="857"/>
      <c r="DJ111" s="857"/>
      <c r="DK111" s="857"/>
      <c r="DL111" s="857" t="s">
        <v>231</v>
      </c>
      <c r="DM111" s="857"/>
      <c r="DN111" s="857"/>
      <c r="DO111" s="857"/>
      <c r="DP111" s="857"/>
      <c r="DQ111" s="857" t="s">
        <v>231</v>
      </c>
      <c r="DR111" s="857"/>
      <c r="DS111" s="857"/>
      <c r="DT111" s="857"/>
      <c r="DU111" s="857"/>
      <c r="DV111" s="834" t="s">
        <v>231</v>
      </c>
      <c r="DW111" s="834"/>
      <c r="DX111" s="834"/>
      <c r="DY111" s="834"/>
      <c r="DZ111" s="835"/>
    </row>
    <row r="112" spans="1:131" s="246" customFormat="1" ht="26.25" customHeight="1" x14ac:dyDescent="0.15">
      <c r="A112" s="959" t="s">
        <v>439</v>
      </c>
      <c r="B112" s="960"/>
      <c r="C112" s="790" t="s">
        <v>440</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434</v>
      </c>
      <c r="AB112" s="820"/>
      <c r="AC112" s="820"/>
      <c r="AD112" s="820"/>
      <c r="AE112" s="821"/>
      <c r="AF112" s="822" t="s">
        <v>434</v>
      </c>
      <c r="AG112" s="820"/>
      <c r="AH112" s="820"/>
      <c r="AI112" s="820"/>
      <c r="AJ112" s="821"/>
      <c r="AK112" s="822" t="s">
        <v>231</v>
      </c>
      <c r="AL112" s="820"/>
      <c r="AM112" s="820"/>
      <c r="AN112" s="820"/>
      <c r="AO112" s="821"/>
      <c r="AP112" s="867" t="s">
        <v>231</v>
      </c>
      <c r="AQ112" s="868"/>
      <c r="AR112" s="868"/>
      <c r="AS112" s="868"/>
      <c r="AT112" s="869"/>
      <c r="AU112" s="979"/>
      <c r="AV112" s="980"/>
      <c r="AW112" s="980"/>
      <c r="AX112" s="980"/>
      <c r="AY112" s="980"/>
      <c r="AZ112" s="855" t="s">
        <v>441</v>
      </c>
      <c r="BA112" s="790"/>
      <c r="BB112" s="790"/>
      <c r="BC112" s="790"/>
      <c r="BD112" s="790"/>
      <c r="BE112" s="790"/>
      <c r="BF112" s="790"/>
      <c r="BG112" s="790"/>
      <c r="BH112" s="790"/>
      <c r="BI112" s="790"/>
      <c r="BJ112" s="790"/>
      <c r="BK112" s="790"/>
      <c r="BL112" s="790"/>
      <c r="BM112" s="790"/>
      <c r="BN112" s="790"/>
      <c r="BO112" s="790"/>
      <c r="BP112" s="791"/>
      <c r="BQ112" s="856">
        <v>4100913</v>
      </c>
      <c r="BR112" s="857"/>
      <c r="BS112" s="857"/>
      <c r="BT112" s="857"/>
      <c r="BU112" s="857"/>
      <c r="BV112" s="857">
        <v>3699985</v>
      </c>
      <c r="BW112" s="857"/>
      <c r="BX112" s="857"/>
      <c r="BY112" s="857"/>
      <c r="BZ112" s="857"/>
      <c r="CA112" s="857">
        <v>3226445</v>
      </c>
      <c r="CB112" s="857"/>
      <c r="CC112" s="857"/>
      <c r="CD112" s="857"/>
      <c r="CE112" s="857"/>
      <c r="CF112" s="918">
        <v>95.2</v>
      </c>
      <c r="CG112" s="919"/>
      <c r="CH112" s="919"/>
      <c r="CI112" s="919"/>
      <c r="CJ112" s="919"/>
      <c r="CK112" s="974"/>
      <c r="CL112" s="861"/>
      <c r="CM112" s="864" t="s">
        <v>442</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231</v>
      </c>
      <c r="DH112" s="857"/>
      <c r="DI112" s="857"/>
      <c r="DJ112" s="857"/>
      <c r="DK112" s="857"/>
      <c r="DL112" s="857" t="s">
        <v>231</v>
      </c>
      <c r="DM112" s="857"/>
      <c r="DN112" s="857"/>
      <c r="DO112" s="857"/>
      <c r="DP112" s="857"/>
      <c r="DQ112" s="857" t="s">
        <v>434</v>
      </c>
      <c r="DR112" s="857"/>
      <c r="DS112" s="857"/>
      <c r="DT112" s="857"/>
      <c r="DU112" s="857"/>
      <c r="DV112" s="834" t="s">
        <v>434</v>
      </c>
      <c r="DW112" s="834"/>
      <c r="DX112" s="834"/>
      <c r="DY112" s="834"/>
      <c r="DZ112" s="835"/>
    </row>
    <row r="113" spans="1:130" s="246" customFormat="1" ht="26.25" customHeight="1" x14ac:dyDescent="0.15">
      <c r="A113" s="961"/>
      <c r="B113" s="962"/>
      <c r="C113" s="790" t="s">
        <v>443</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549520</v>
      </c>
      <c r="AB113" s="966"/>
      <c r="AC113" s="966"/>
      <c r="AD113" s="966"/>
      <c r="AE113" s="967"/>
      <c r="AF113" s="968">
        <v>576889</v>
      </c>
      <c r="AG113" s="966"/>
      <c r="AH113" s="966"/>
      <c r="AI113" s="966"/>
      <c r="AJ113" s="967"/>
      <c r="AK113" s="968">
        <v>504160</v>
      </c>
      <c r="AL113" s="966"/>
      <c r="AM113" s="966"/>
      <c r="AN113" s="966"/>
      <c r="AO113" s="967"/>
      <c r="AP113" s="969">
        <v>14.9</v>
      </c>
      <c r="AQ113" s="970"/>
      <c r="AR113" s="970"/>
      <c r="AS113" s="970"/>
      <c r="AT113" s="971"/>
      <c r="AU113" s="979"/>
      <c r="AV113" s="980"/>
      <c r="AW113" s="980"/>
      <c r="AX113" s="980"/>
      <c r="AY113" s="980"/>
      <c r="AZ113" s="855" t="s">
        <v>444</v>
      </c>
      <c r="BA113" s="790"/>
      <c r="BB113" s="790"/>
      <c r="BC113" s="790"/>
      <c r="BD113" s="790"/>
      <c r="BE113" s="790"/>
      <c r="BF113" s="790"/>
      <c r="BG113" s="790"/>
      <c r="BH113" s="790"/>
      <c r="BI113" s="790"/>
      <c r="BJ113" s="790"/>
      <c r="BK113" s="790"/>
      <c r="BL113" s="790"/>
      <c r="BM113" s="790"/>
      <c r="BN113" s="790"/>
      <c r="BO113" s="790"/>
      <c r="BP113" s="791"/>
      <c r="BQ113" s="856">
        <v>67444</v>
      </c>
      <c r="BR113" s="857"/>
      <c r="BS113" s="857"/>
      <c r="BT113" s="857"/>
      <c r="BU113" s="857"/>
      <c r="BV113" s="857">
        <v>61696</v>
      </c>
      <c r="BW113" s="857"/>
      <c r="BX113" s="857"/>
      <c r="BY113" s="857"/>
      <c r="BZ113" s="857"/>
      <c r="CA113" s="857">
        <v>54808</v>
      </c>
      <c r="CB113" s="857"/>
      <c r="CC113" s="857"/>
      <c r="CD113" s="857"/>
      <c r="CE113" s="857"/>
      <c r="CF113" s="918">
        <v>1.6</v>
      </c>
      <c r="CG113" s="919"/>
      <c r="CH113" s="919"/>
      <c r="CI113" s="919"/>
      <c r="CJ113" s="919"/>
      <c r="CK113" s="974"/>
      <c r="CL113" s="861"/>
      <c r="CM113" s="864" t="s">
        <v>445</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231</v>
      </c>
      <c r="DH113" s="820"/>
      <c r="DI113" s="820"/>
      <c r="DJ113" s="820"/>
      <c r="DK113" s="821"/>
      <c r="DL113" s="822" t="s">
        <v>231</v>
      </c>
      <c r="DM113" s="820"/>
      <c r="DN113" s="820"/>
      <c r="DO113" s="820"/>
      <c r="DP113" s="821"/>
      <c r="DQ113" s="822" t="s">
        <v>231</v>
      </c>
      <c r="DR113" s="820"/>
      <c r="DS113" s="820"/>
      <c r="DT113" s="820"/>
      <c r="DU113" s="821"/>
      <c r="DV113" s="867" t="s">
        <v>434</v>
      </c>
      <c r="DW113" s="868"/>
      <c r="DX113" s="868"/>
      <c r="DY113" s="868"/>
      <c r="DZ113" s="869"/>
    </row>
    <row r="114" spans="1:130" s="246" customFormat="1" ht="26.25" customHeight="1" x14ac:dyDescent="0.15">
      <c r="A114" s="961"/>
      <c r="B114" s="962"/>
      <c r="C114" s="790" t="s">
        <v>446</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6107</v>
      </c>
      <c r="AB114" s="820"/>
      <c r="AC114" s="820"/>
      <c r="AD114" s="820"/>
      <c r="AE114" s="821"/>
      <c r="AF114" s="822">
        <v>6091</v>
      </c>
      <c r="AG114" s="820"/>
      <c r="AH114" s="820"/>
      <c r="AI114" s="820"/>
      <c r="AJ114" s="821"/>
      <c r="AK114" s="822">
        <v>7123</v>
      </c>
      <c r="AL114" s="820"/>
      <c r="AM114" s="820"/>
      <c r="AN114" s="820"/>
      <c r="AO114" s="821"/>
      <c r="AP114" s="867">
        <v>0.2</v>
      </c>
      <c r="AQ114" s="868"/>
      <c r="AR114" s="868"/>
      <c r="AS114" s="868"/>
      <c r="AT114" s="869"/>
      <c r="AU114" s="979"/>
      <c r="AV114" s="980"/>
      <c r="AW114" s="980"/>
      <c r="AX114" s="980"/>
      <c r="AY114" s="980"/>
      <c r="AZ114" s="855" t="s">
        <v>447</v>
      </c>
      <c r="BA114" s="790"/>
      <c r="BB114" s="790"/>
      <c r="BC114" s="790"/>
      <c r="BD114" s="790"/>
      <c r="BE114" s="790"/>
      <c r="BF114" s="790"/>
      <c r="BG114" s="790"/>
      <c r="BH114" s="790"/>
      <c r="BI114" s="790"/>
      <c r="BJ114" s="790"/>
      <c r="BK114" s="790"/>
      <c r="BL114" s="790"/>
      <c r="BM114" s="790"/>
      <c r="BN114" s="790"/>
      <c r="BO114" s="790"/>
      <c r="BP114" s="791"/>
      <c r="BQ114" s="856">
        <v>1338184</v>
      </c>
      <c r="BR114" s="857"/>
      <c r="BS114" s="857"/>
      <c r="BT114" s="857"/>
      <c r="BU114" s="857"/>
      <c r="BV114" s="857">
        <v>1286675</v>
      </c>
      <c r="BW114" s="857"/>
      <c r="BX114" s="857"/>
      <c r="BY114" s="857"/>
      <c r="BZ114" s="857"/>
      <c r="CA114" s="857">
        <v>1231530</v>
      </c>
      <c r="CB114" s="857"/>
      <c r="CC114" s="857"/>
      <c r="CD114" s="857"/>
      <c r="CE114" s="857"/>
      <c r="CF114" s="918">
        <v>36.299999999999997</v>
      </c>
      <c r="CG114" s="919"/>
      <c r="CH114" s="919"/>
      <c r="CI114" s="919"/>
      <c r="CJ114" s="919"/>
      <c r="CK114" s="974"/>
      <c r="CL114" s="861"/>
      <c r="CM114" s="864" t="s">
        <v>448</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434</v>
      </c>
      <c r="DH114" s="820"/>
      <c r="DI114" s="820"/>
      <c r="DJ114" s="820"/>
      <c r="DK114" s="821"/>
      <c r="DL114" s="822" t="s">
        <v>434</v>
      </c>
      <c r="DM114" s="820"/>
      <c r="DN114" s="820"/>
      <c r="DO114" s="820"/>
      <c r="DP114" s="821"/>
      <c r="DQ114" s="822" t="s">
        <v>434</v>
      </c>
      <c r="DR114" s="820"/>
      <c r="DS114" s="820"/>
      <c r="DT114" s="820"/>
      <c r="DU114" s="821"/>
      <c r="DV114" s="867" t="s">
        <v>434</v>
      </c>
      <c r="DW114" s="868"/>
      <c r="DX114" s="868"/>
      <c r="DY114" s="868"/>
      <c r="DZ114" s="869"/>
    </row>
    <row r="115" spans="1:130" s="246" customFormat="1" ht="26.25" customHeight="1" x14ac:dyDescent="0.15">
      <c r="A115" s="961"/>
      <c r="B115" s="962"/>
      <c r="C115" s="790" t="s">
        <v>449</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8277</v>
      </c>
      <c r="AB115" s="966"/>
      <c r="AC115" s="966"/>
      <c r="AD115" s="966"/>
      <c r="AE115" s="967"/>
      <c r="AF115" s="968">
        <v>7933</v>
      </c>
      <c r="AG115" s="966"/>
      <c r="AH115" s="966"/>
      <c r="AI115" s="966"/>
      <c r="AJ115" s="967"/>
      <c r="AK115" s="968">
        <v>1268</v>
      </c>
      <c r="AL115" s="966"/>
      <c r="AM115" s="966"/>
      <c r="AN115" s="966"/>
      <c r="AO115" s="967"/>
      <c r="AP115" s="969">
        <v>0</v>
      </c>
      <c r="AQ115" s="970"/>
      <c r="AR115" s="970"/>
      <c r="AS115" s="970"/>
      <c r="AT115" s="971"/>
      <c r="AU115" s="979"/>
      <c r="AV115" s="980"/>
      <c r="AW115" s="980"/>
      <c r="AX115" s="980"/>
      <c r="AY115" s="980"/>
      <c r="AZ115" s="855" t="s">
        <v>450</v>
      </c>
      <c r="BA115" s="790"/>
      <c r="BB115" s="790"/>
      <c r="BC115" s="790"/>
      <c r="BD115" s="790"/>
      <c r="BE115" s="790"/>
      <c r="BF115" s="790"/>
      <c r="BG115" s="790"/>
      <c r="BH115" s="790"/>
      <c r="BI115" s="790"/>
      <c r="BJ115" s="790"/>
      <c r="BK115" s="790"/>
      <c r="BL115" s="790"/>
      <c r="BM115" s="790"/>
      <c r="BN115" s="790"/>
      <c r="BO115" s="790"/>
      <c r="BP115" s="791"/>
      <c r="BQ115" s="856" t="s">
        <v>231</v>
      </c>
      <c r="BR115" s="857"/>
      <c r="BS115" s="857"/>
      <c r="BT115" s="857"/>
      <c r="BU115" s="857"/>
      <c r="BV115" s="857">
        <v>271</v>
      </c>
      <c r="BW115" s="857"/>
      <c r="BX115" s="857"/>
      <c r="BY115" s="857"/>
      <c r="BZ115" s="857"/>
      <c r="CA115" s="857" t="s">
        <v>231</v>
      </c>
      <c r="CB115" s="857"/>
      <c r="CC115" s="857"/>
      <c r="CD115" s="857"/>
      <c r="CE115" s="857"/>
      <c r="CF115" s="918" t="s">
        <v>434</v>
      </c>
      <c r="CG115" s="919"/>
      <c r="CH115" s="919"/>
      <c r="CI115" s="919"/>
      <c r="CJ115" s="919"/>
      <c r="CK115" s="974"/>
      <c r="CL115" s="861"/>
      <c r="CM115" s="855" t="s">
        <v>451</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434</v>
      </c>
      <c r="DH115" s="820"/>
      <c r="DI115" s="820"/>
      <c r="DJ115" s="820"/>
      <c r="DK115" s="821"/>
      <c r="DL115" s="822" t="s">
        <v>434</v>
      </c>
      <c r="DM115" s="820"/>
      <c r="DN115" s="820"/>
      <c r="DO115" s="820"/>
      <c r="DP115" s="821"/>
      <c r="DQ115" s="822" t="s">
        <v>231</v>
      </c>
      <c r="DR115" s="820"/>
      <c r="DS115" s="820"/>
      <c r="DT115" s="820"/>
      <c r="DU115" s="821"/>
      <c r="DV115" s="867" t="s">
        <v>231</v>
      </c>
      <c r="DW115" s="868"/>
      <c r="DX115" s="868"/>
      <c r="DY115" s="868"/>
      <c r="DZ115" s="869"/>
    </row>
    <row r="116" spans="1:130" s="246" customFormat="1" ht="26.25" customHeight="1" x14ac:dyDescent="0.15">
      <c r="A116" s="963"/>
      <c r="B116" s="964"/>
      <c r="C116" s="923" t="s">
        <v>452</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231</v>
      </c>
      <c r="AB116" s="820"/>
      <c r="AC116" s="820"/>
      <c r="AD116" s="820"/>
      <c r="AE116" s="821"/>
      <c r="AF116" s="822" t="s">
        <v>231</v>
      </c>
      <c r="AG116" s="820"/>
      <c r="AH116" s="820"/>
      <c r="AI116" s="820"/>
      <c r="AJ116" s="821"/>
      <c r="AK116" s="822" t="s">
        <v>434</v>
      </c>
      <c r="AL116" s="820"/>
      <c r="AM116" s="820"/>
      <c r="AN116" s="820"/>
      <c r="AO116" s="821"/>
      <c r="AP116" s="867" t="s">
        <v>231</v>
      </c>
      <c r="AQ116" s="868"/>
      <c r="AR116" s="868"/>
      <c r="AS116" s="868"/>
      <c r="AT116" s="869"/>
      <c r="AU116" s="979"/>
      <c r="AV116" s="980"/>
      <c r="AW116" s="980"/>
      <c r="AX116" s="980"/>
      <c r="AY116" s="980"/>
      <c r="AZ116" s="906" t="s">
        <v>453</v>
      </c>
      <c r="BA116" s="907"/>
      <c r="BB116" s="907"/>
      <c r="BC116" s="907"/>
      <c r="BD116" s="907"/>
      <c r="BE116" s="907"/>
      <c r="BF116" s="907"/>
      <c r="BG116" s="907"/>
      <c r="BH116" s="907"/>
      <c r="BI116" s="907"/>
      <c r="BJ116" s="907"/>
      <c r="BK116" s="907"/>
      <c r="BL116" s="907"/>
      <c r="BM116" s="907"/>
      <c r="BN116" s="907"/>
      <c r="BO116" s="907"/>
      <c r="BP116" s="908"/>
      <c r="BQ116" s="856" t="s">
        <v>231</v>
      </c>
      <c r="BR116" s="857"/>
      <c r="BS116" s="857"/>
      <c r="BT116" s="857"/>
      <c r="BU116" s="857"/>
      <c r="BV116" s="857" t="s">
        <v>434</v>
      </c>
      <c r="BW116" s="857"/>
      <c r="BX116" s="857"/>
      <c r="BY116" s="857"/>
      <c r="BZ116" s="857"/>
      <c r="CA116" s="857" t="s">
        <v>231</v>
      </c>
      <c r="CB116" s="857"/>
      <c r="CC116" s="857"/>
      <c r="CD116" s="857"/>
      <c r="CE116" s="857"/>
      <c r="CF116" s="918" t="s">
        <v>231</v>
      </c>
      <c r="CG116" s="919"/>
      <c r="CH116" s="919"/>
      <c r="CI116" s="919"/>
      <c r="CJ116" s="919"/>
      <c r="CK116" s="974"/>
      <c r="CL116" s="861"/>
      <c r="CM116" s="864" t="s">
        <v>454</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10119</v>
      </c>
      <c r="DH116" s="820"/>
      <c r="DI116" s="820"/>
      <c r="DJ116" s="820"/>
      <c r="DK116" s="821"/>
      <c r="DL116" s="822">
        <v>2439</v>
      </c>
      <c r="DM116" s="820"/>
      <c r="DN116" s="820"/>
      <c r="DO116" s="820"/>
      <c r="DP116" s="821"/>
      <c r="DQ116" s="822">
        <v>1219</v>
      </c>
      <c r="DR116" s="820"/>
      <c r="DS116" s="820"/>
      <c r="DT116" s="820"/>
      <c r="DU116" s="821"/>
      <c r="DV116" s="867">
        <v>0</v>
      </c>
      <c r="DW116" s="868"/>
      <c r="DX116" s="868"/>
      <c r="DY116" s="868"/>
      <c r="DZ116" s="869"/>
    </row>
    <row r="117" spans="1:130" s="246" customFormat="1" ht="26.25" customHeight="1" x14ac:dyDescent="0.15">
      <c r="A117" s="944" t="s">
        <v>191</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455</v>
      </c>
      <c r="Z117" s="946"/>
      <c r="AA117" s="951">
        <v>770900</v>
      </c>
      <c r="AB117" s="952"/>
      <c r="AC117" s="952"/>
      <c r="AD117" s="952"/>
      <c r="AE117" s="953"/>
      <c r="AF117" s="954">
        <v>822506</v>
      </c>
      <c r="AG117" s="952"/>
      <c r="AH117" s="952"/>
      <c r="AI117" s="952"/>
      <c r="AJ117" s="953"/>
      <c r="AK117" s="954">
        <v>824974</v>
      </c>
      <c r="AL117" s="952"/>
      <c r="AM117" s="952"/>
      <c r="AN117" s="952"/>
      <c r="AO117" s="953"/>
      <c r="AP117" s="955"/>
      <c r="AQ117" s="956"/>
      <c r="AR117" s="956"/>
      <c r="AS117" s="956"/>
      <c r="AT117" s="957"/>
      <c r="AU117" s="979"/>
      <c r="AV117" s="980"/>
      <c r="AW117" s="980"/>
      <c r="AX117" s="980"/>
      <c r="AY117" s="980"/>
      <c r="AZ117" s="906" t="s">
        <v>456</v>
      </c>
      <c r="BA117" s="907"/>
      <c r="BB117" s="907"/>
      <c r="BC117" s="907"/>
      <c r="BD117" s="907"/>
      <c r="BE117" s="907"/>
      <c r="BF117" s="907"/>
      <c r="BG117" s="907"/>
      <c r="BH117" s="907"/>
      <c r="BI117" s="907"/>
      <c r="BJ117" s="907"/>
      <c r="BK117" s="907"/>
      <c r="BL117" s="907"/>
      <c r="BM117" s="907"/>
      <c r="BN117" s="907"/>
      <c r="BO117" s="907"/>
      <c r="BP117" s="908"/>
      <c r="BQ117" s="856" t="s">
        <v>231</v>
      </c>
      <c r="BR117" s="857"/>
      <c r="BS117" s="857"/>
      <c r="BT117" s="857"/>
      <c r="BU117" s="857"/>
      <c r="BV117" s="857" t="s">
        <v>231</v>
      </c>
      <c r="BW117" s="857"/>
      <c r="BX117" s="857"/>
      <c r="BY117" s="857"/>
      <c r="BZ117" s="857"/>
      <c r="CA117" s="857" t="s">
        <v>434</v>
      </c>
      <c r="CB117" s="857"/>
      <c r="CC117" s="857"/>
      <c r="CD117" s="857"/>
      <c r="CE117" s="857"/>
      <c r="CF117" s="918" t="s">
        <v>231</v>
      </c>
      <c r="CG117" s="919"/>
      <c r="CH117" s="919"/>
      <c r="CI117" s="919"/>
      <c r="CJ117" s="919"/>
      <c r="CK117" s="974"/>
      <c r="CL117" s="861"/>
      <c r="CM117" s="864" t="s">
        <v>457</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436</v>
      </c>
      <c r="DH117" s="820"/>
      <c r="DI117" s="820"/>
      <c r="DJ117" s="820"/>
      <c r="DK117" s="821"/>
      <c r="DL117" s="822" t="s">
        <v>231</v>
      </c>
      <c r="DM117" s="820"/>
      <c r="DN117" s="820"/>
      <c r="DO117" s="820"/>
      <c r="DP117" s="821"/>
      <c r="DQ117" s="822" t="s">
        <v>434</v>
      </c>
      <c r="DR117" s="820"/>
      <c r="DS117" s="820"/>
      <c r="DT117" s="820"/>
      <c r="DU117" s="821"/>
      <c r="DV117" s="867" t="s">
        <v>231</v>
      </c>
      <c r="DW117" s="868"/>
      <c r="DX117" s="868"/>
      <c r="DY117" s="868"/>
      <c r="DZ117" s="869"/>
    </row>
    <row r="118" spans="1:130" s="246" customFormat="1" ht="26.25" customHeight="1" x14ac:dyDescent="0.15">
      <c r="A118" s="944" t="s">
        <v>429</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427</v>
      </c>
      <c r="AB118" s="945"/>
      <c r="AC118" s="945"/>
      <c r="AD118" s="945"/>
      <c r="AE118" s="946"/>
      <c r="AF118" s="947" t="s">
        <v>308</v>
      </c>
      <c r="AG118" s="945"/>
      <c r="AH118" s="945"/>
      <c r="AI118" s="945"/>
      <c r="AJ118" s="946"/>
      <c r="AK118" s="947" t="s">
        <v>307</v>
      </c>
      <c r="AL118" s="945"/>
      <c r="AM118" s="945"/>
      <c r="AN118" s="945"/>
      <c r="AO118" s="946"/>
      <c r="AP118" s="948" t="s">
        <v>428</v>
      </c>
      <c r="AQ118" s="949"/>
      <c r="AR118" s="949"/>
      <c r="AS118" s="949"/>
      <c r="AT118" s="950"/>
      <c r="AU118" s="979"/>
      <c r="AV118" s="980"/>
      <c r="AW118" s="980"/>
      <c r="AX118" s="980"/>
      <c r="AY118" s="980"/>
      <c r="AZ118" s="922" t="s">
        <v>458</v>
      </c>
      <c r="BA118" s="923"/>
      <c r="BB118" s="923"/>
      <c r="BC118" s="923"/>
      <c r="BD118" s="923"/>
      <c r="BE118" s="923"/>
      <c r="BF118" s="923"/>
      <c r="BG118" s="923"/>
      <c r="BH118" s="923"/>
      <c r="BI118" s="923"/>
      <c r="BJ118" s="923"/>
      <c r="BK118" s="923"/>
      <c r="BL118" s="923"/>
      <c r="BM118" s="923"/>
      <c r="BN118" s="923"/>
      <c r="BO118" s="923"/>
      <c r="BP118" s="924"/>
      <c r="BQ118" s="925" t="s">
        <v>231</v>
      </c>
      <c r="BR118" s="888"/>
      <c r="BS118" s="888"/>
      <c r="BT118" s="888"/>
      <c r="BU118" s="888"/>
      <c r="BV118" s="888" t="s">
        <v>231</v>
      </c>
      <c r="BW118" s="888"/>
      <c r="BX118" s="888"/>
      <c r="BY118" s="888"/>
      <c r="BZ118" s="888"/>
      <c r="CA118" s="888" t="s">
        <v>434</v>
      </c>
      <c r="CB118" s="888"/>
      <c r="CC118" s="888"/>
      <c r="CD118" s="888"/>
      <c r="CE118" s="888"/>
      <c r="CF118" s="918" t="s">
        <v>434</v>
      </c>
      <c r="CG118" s="919"/>
      <c r="CH118" s="919"/>
      <c r="CI118" s="919"/>
      <c r="CJ118" s="919"/>
      <c r="CK118" s="974"/>
      <c r="CL118" s="861"/>
      <c r="CM118" s="864" t="s">
        <v>459</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434</v>
      </c>
      <c r="DH118" s="820"/>
      <c r="DI118" s="820"/>
      <c r="DJ118" s="820"/>
      <c r="DK118" s="821"/>
      <c r="DL118" s="822" t="s">
        <v>231</v>
      </c>
      <c r="DM118" s="820"/>
      <c r="DN118" s="820"/>
      <c r="DO118" s="820"/>
      <c r="DP118" s="821"/>
      <c r="DQ118" s="822" t="s">
        <v>231</v>
      </c>
      <c r="DR118" s="820"/>
      <c r="DS118" s="820"/>
      <c r="DT118" s="820"/>
      <c r="DU118" s="821"/>
      <c r="DV118" s="867" t="s">
        <v>434</v>
      </c>
      <c r="DW118" s="868"/>
      <c r="DX118" s="868"/>
      <c r="DY118" s="868"/>
      <c r="DZ118" s="869"/>
    </row>
    <row r="119" spans="1:130" s="246" customFormat="1" ht="26.25" customHeight="1" x14ac:dyDescent="0.15">
      <c r="A119" s="858" t="s">
        <v>432</v>
      </c>
      <c r="B119" s="859"/>
      <c r="C119" s="934" t="s">
        <v>433</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231</v>
      </c>
      <c r="AB119" s="938"/>
      <c r="AC119" s="938"/>
      <c r="AD119" s="938"/>
      <c r="AE119" s="939"/>
      <c r="AF119" s="940" t="s">
        <v>434</v>
      </c>
      <c r="AG119" s="938"/>
      <c r="AH119" s="938"/>
      <c r="AI119" s="938"/>
      <c r="AJ119" s="939"/>
      <c r="AK119" s="940" t="s">
        <v>231</v>
      </c>
      <c r="AL119" s="938"/>
      <c r="AM119" s="938"/>
      <c r="AN119" s="938"/>
      <c r="AO119" s="939"/>
      <c r="AP119" s="941" t="s">
        <v>231</v>
      </c>
      <c r="AQ119" s="942"/>
      <c r="AR119" s="942"/>
      <c r="AS119" s="942"/>
      <c r="AT119" s="943"/>
      <c r="AU119" s="981"/>
      <c r="AV119" s="982"/>
      <c r="AW119" s="982"/>
      <c r="AX119" s="982"/>
      <c r="AY119" s="982"/>
      <c r="AZ119" s="277" t="s">
        <v>191</v>
      </c>
      <c r="BA119" s="277"/>
      <c r="BB119" s="277"/>
      <c r="BC119" s="277"/>
      <c r="BD119" s="277"/>
      <c r="BE119" s="277"/>
      <c r="BF119" s="277"/>
      <c r="BG119" s="277"/>
      <c r="BH119" s="277"/>
      <c r="BI119" s="277"/>
      <c r="BJ119" s="277"/>
      <c r="BK119" s="277"/>
      <c r="BL119" s="277"/>
      <c r="BM119" s="277"/>
      <c r="BN119" s="277"/>
      <c r="BO119" s="920" t="s">
        <v>460</v>
      </c>
      <c r="BP119" s="921"/>
      <c r="BQ119" s="925">
        <v>9382072</v>
      </c>
      <c r="BR119" s="888"/>
      <c r="BS119" s="888"/>
      <c r="BT119" s="888"/>
      <c r="BU119" s="888"/>
      <c r="BV119" s="888">
        <v>8964364</v>
      </c>
      <c r="BW119" s="888"/>
      <c r="BX119" s="888"/>
      <c r="BY119" s="888"/>
      <c r="BZ119" s="888"/>
      <c r="CA119" s="888">
        <v>8493692</v>
      </c>
      <c r="CB119" s="888"/>
      <c r="CC119" s="888"/>
      <c r="CD119" s="888"/>
      <c r="CE119" s="888"/>
      <c r="CF119" s="786"/>
      <c r="CG119" s="787"/>
      <c r="CH119" s="787"/>
      <c r="CI119" s="787"/>
      <c r="CJ119" s="877"/>
      <c r="CK119" s="975"/>
      <c r="CL119" s="863"/>
      <c r="CM119" s="881" t="s">
        <v>461</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231</v>
      </c>
      <c r="DH119" s="803"/>
      <c r="DI119" s="803"/>
      <c r="DJ119" s="803"/>
      <c r="DK119" s="804"/>
      <c r="DL119" s="805" t="s">
        <v>434</v>
      </c>
      <c r="DM119" s="803"/>
      <c r="DN119" s="803"/>
      <c r="DO119" s="803"/>
      <c r="DP119" s="804"/>
      <c r="DQ119" s="805" t="s">
        <v>434</v>
      </c>
      <c r="DR119" s="803"/>
      <c r="DS119" s="803"/>
      <c r="DT119" s="803"/>
      <c r="DU119" s="804"/>
      <c r="DV119" s="891" t="s">
        <v>231</v>
      </c>
      <c r="DW119" s="892"/>
      <c r="DX119" s="892"/>
      <c r="DY119" s="892"/>
      <c r="DZ119" s="893"/>
    </row>
    <row r="120" spans="1:130" s="246" customFormat="1" ht="26.25" customHeight="1" x14ac:dyDescent="0.15">
      <c r="A120" s="860"/>
      <c r="B120" s="861"/>
      <c r="C120" s="864" t="s">
        <v>438</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231</v>
      </c>
      <c r="AB120" s="820"/>
      <c r="AC120" s="820"/>
      <c r="AD120" s="820"/>
      <c r="AE120" s="821"/>
      <c r="AF120" s="822" t="s">
        <v>434</v>
      </c>
      <c r="AG120" s="820"/>
      <c r="AH120" s="820"/>
      <c r="AI120" s="820"/>
      <c r="AJ120" s="821"/>
      <c r="AK120" s="822" t="s">
        <v>231</v>
      </c>
      <c r="AL120" s="820"/>
      <c r="AM120" s="820"/>
      <c r="AN120" s="820"/>
      <c r="AO120" s="821"/>
      <c r="AP120" s="867" t="s">
        <v>231</v>
      </c>
      <c r="AQ120" s="868"/>
      <c r="AR120" s="868"/>
      <c r="AS120" s="868"/>
      <c r="AT120" s="869"/>
      <c r="AU120" s="926" t="s">
        <v>462</v>
      </c>
      <c r="AV120" s="927"/>
      <c r="AW120" s="927"/>
      <c r="AX120" s="927"/>
      <c r="AY120" s="928"/>
      <c r="AZ120" s="903" t="s">
        <v>463</v>
      </c>
      <c r="BA120" s="848"/>
      <c r="BB120" s="848"/>
      <c r="BC120" s="848"/>
      <c r="BD120" s="848"/>
      <c r="BE120" s="848"/>
      <c r="BF120" s="848"/>
      <c r="BG120" s="848"/>
      <c r="BH120" s="848"/>
      <c r="BI120" s="848"/>
      <c r="BJ120" s="848"/>
      <c r="BK120" s="848"/>
      <c r="BL120" s="848"/>
      <c r="BM120" s="848"/>
      <c r="BN120" s="848"/>
      <c r="BO120" s="848"/>
      <c r="BP120" s="849"/>
      <c r="BQ120" s="904">
        <v>2174902</v>
      </c>
      <c r="BR120" s="885"/>
      <c r="BS120" s="885"/>
      <c r="BT120" s="885"/>
      <c r="BU120" s="885"/>
      <c r="BV120" s="885">
        <v>2214507</v>
      </c>
      <c r="BW120" s="885"/>
      <c r="BX120" s="885"/>
      <c r="BY120" s="885"/>
      <c r="BZ120" s="885"/>
      <c r="CA120" s="885">
        <v>2194405</v>
      </c>
      <c r="CB120" s="885"/>
      <c r="CC120" s="885"/>
      <c r="CD120" s="885"/>
      <c r="CE120" s="885"/>
      <c r="CF120" s="909">
        <v>64.8</v>
      </c>
      <c r="CG120" s="910"/>
      <c r="CH120" s="910"/>
      <c r="CI120" s="910"/>
      <c r="CJ120" s="910"/>
      <c r="CK120" s="911" t="s">
        <v>464</v>
      </c>
      <c r="CL120" s="895"/>
      <c r="CM120" s="895"/>
      <c r="CN120" s="895"/>
      <c r="CO120" s="896"/>
      <c r="CP120" s="915" t="s">
        <v>407</v>
      </c>
      <c r="CQ120" s="916"/>
      <c r="CR120" s="916"/>
      <c r="CS120" s="916"/>
      <c r="CT120" s="916"/>
      <c r="CU120" s="916"/>
      <c r="CV120" s="916"/>
      <c r="CW120" s="916"/>
      <c r="CX120" s="916"/>
      <c r="CY120" s="916"/>
      <c r="CZ120" s="916"/>
      <c r="DA120" s="916"/>
      <c r="DB120" s="916"/>
      <c r="DC120" s="916"/>
      <c r="DD120" s="916"/>
      <c r="DE120" s="916"/>
      <c r="DF120" s="917"/>
      <c r="DG120" s="904">
        <v>3776456</v>
      </c>
      <c r="DH120" s="885"/>
      <c r="DI120" s="885"/>
      <c r="DJ120" s="885"/>
      <c r="DK120" s="885"/>
      <c r="DL120" s="885">
        <v>3407206</v>
      </c>
      <c r="DM120" s="885"/>
      <c r="DN120" s="885"/>
      <c r="DO120" s="885"/>
      <c r="DP120" s="885"/>
      <c r="DQ120" s="885">
        <v>2930285</v>
      </c>
      <c r="DR120" s="885"/>
      <c r="DS120" s="885"/>
      <c r="DT120" s="885"/>
      <c r="DU120" s="885"/>
      <c r="DV120" s="886">
        <v>86.5</v>
      </c>
      <c r="DW120" s="886"/>
      <c r="DX120" s="886"/>
      <c r="DY120" s="886"/>
      <c r="DZ120" s="887"/>
    </row>
    <row r="121" spans="1:130" s="246" customFormat="1" ht="26.25" customHeight="1" x14ac:dyDescent="0.15">
      <c r="A121" s="860"/>
      <c r="B121" s="861"/>
      <c r="C121" s="906" t="s">
        <v>465</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436</v>
      </c>
      <c r="AB121" s="820"/>
      <c r="AC121" s="820"/>
      <c r="AD121" s="820"/>
      <c r="AE121" s="821"/>
      <c r="AF121" s="822" t="s">
        <v>434</v>
      </c>
      <c r="AG121" s="820"/>
      <c r="AH121" s="820"/>
      <c r="AI121" s="820"/>
      <c r="AJ121" s="821"/>
      <c r="AK121" s="822" t="s">
        <v>434</v>
      </c>
      <c r="AL121" s="820"/>
      <c r="AM121" s="820"/>
      <c r="AN121" s="820"/>
      <c r="AO121" s="821"/>
      <c r="AP121" s="867" t="s">
        <v>231</v>
      </c>
      <c r="AQ121" s="868"/>
      <c r="AR121" s="868"/>
      <c r="AS121" s="868"/>
      <c r="AT121" s="869"/>
      <c r="AU121" s="929"/>
      <c r="AV121" s="930"/>
      <c r="AW121" s="930"/>
      <c r="AX121" s="930"/>
      <c r="AY121" s="931"/>
      <c r="AZ121" s="855" t="s">
        <v>466</v>
      </c>
      <c r="BA121" s="790"/>
      <c r="BB121" s="790"/>
      <c r="BC121" s="790"/>
      <c r="BD121" s="790"/>
      <c r="BE121" s="790"/>
      <c r="BF121" s="790"/>
      <c r="BG121" s="790"/>
      <c r="BH121" s="790"/>
      <c r="BI121" s="790"/>
      <c r="BJ121" s="790"/>
      <c r="BK121" s="790"/>
      <c r="BL121" s="790"/>
      <c r="BM121" s="790"/>
      <c r="BN121" s="790"/>
      <c r="BO121" s="790"/>
      <c r="BP121" s="791"/>
      <c r="BQ121" s="856">
        <v>41734</v>
      </c>
      <c r="BR121" s="857"/>
      <c r="BS121" s="857"/>
      <c r="BT121" s="857"/>
      <c r="BU121" s="857"/>
      <c r="BV121" s="857">
        <v>34791</v>
      </c>
      <c r="BW121" s="857"/>
      <c r="BX121" s="857"/>
      <c r="BY121" s="857"/>
      <c r="BZ121" s="857"/>
      <c r="CA121" s="857">
        <v>25499</v>
      </c>
      <c r="CB121" s="857"/>
      <c r="CC121" s="857"/>
      <c r="CD121" s="857"/>
      <c r="CE121" s="857"/>
      <c r="CF121" s="918">
        <v>0.8</v>
      </c>
      <c r="CG121" s="919"/>
      <c r="CH121" s="919"/>
      <c r="CI121" s="919"/>
      <c r="CJ121" s="919"/>
      <c r="CK121" s="912"/>
      <c r="CL121" s="898"/>
      <c r="CM121" s="898"/>
      <c r="CN121" s="898"/>
      <c r="CO121" s="899"/>
      <c r="CP121" s="878" t="s">
        <v>467</v>
      </c>
      <c r="CQ121" s="879"/>
      <c r="CR121" s="879"/>
      <c r="CS121" s="879"/>
      <c r="CT121" s="879"/>
      <c r="CU121" s="879"/>
      <c r="CV121" s="879"/>
      <c r="CW121" s="879"/>
      <c r="CX121" s="879"/>
      <c r="CY121" s="879"/>
      <c r="CZ121" s="879"/>
      <c r="DA121" s="879"/>
      <c r="DB121" s="879"/>
      <c r="DC121" s="879"/>
      <c r="DD121" s="879"/>
      <c r="DE121" s="879"/>
      <c r="DF121" s="880"/>
      <c r="DG121" s="856">
        <v>259722</v>
      </c>
      <c r="DH121" s="857"/>
      <c r="DI121" s="857"/>
      <c r="DJ121" s="857"/>
      <c r="DK121" s="857"/>
      <c r="DL121" s="857">
        <v>242382</v>
      </c>
      <c r="DM121" s="857"/>
      <c r="DN121" s="857"/>
      <c r="DO121" s="857"/>
      <c r="DP121" s="857"/>
      <c r="DQ121" s="857">
        <v>258623</v>
      </c>
      <c r="DR121" s="857"/>
      <c r="DS121" s="857"/>
      <c r="DT121" s="857"/>
      <c r="DU121" s="857"/>
      <c r="DV121" s="834">
        <v>7.6</v>
      </c>
      <c r="DW121" s="834"/>
      <c r="DX121" s="834"/>
      <c r="DY121" s="834"/>
      <c r="DZ121" s="835"/>
    </row>
    <row r="122" spans="1:130" s="246" customFormat="1" ht="26.25" customHeight="1" x14ac:dyDescent="0.15">
      <c r="A122" s="860"/>
      <c r="B122" s="861"/>
      <c r="C122" s="864" t="s">
        <v>448</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436</v>
      </c>
      <c r="AB122" s="820"/>
      <c r="AC122" s="820"/>
      <c r="AD122" s="820"/>
      <c r="AE122" s="821"/>
      <c r="AF122" s="822" t="s">
        <v>231</v>
      </c>
      <c r="AG122" s="820"/>
      <c r="AH122" s="820"/>
      <c r="AI122" s="820"/>
      <c r="AJ122" s="821"/>
      <c r="AK122" s="822" t="s">
        <v>434</v>
      </c>
      <c r="AL122" s="820"/>
      <c r="AM122" s="820"/>
      <c r="AN122" s="820"/>
      <c r="AO122" s="821"/>
      <c r="AP122" s="867" t="s">
        <v>231</v>
      </c>
      <c r="AQ122" s="868"/>
      <c r="AR122" s="868"/>
      <c r="AS122" s="868"/>
      <c r="AT122" s="869"/>
      <c r="AU122" s="929"/>
      <c r="AV122" s="930"/>
      <c r="AW122" s="930"/>
      <c r="AX122" s="930"/>
      <c r="AY122" s="931"/>
      <c r="AZ122" s="922" t="s">
        <v>468</v>
      </c>
      <c r="BA122" s="923"/>
      <c r="BB122" s="923"/>
      <c r="BC122" s="923"/>
      <c r="BD122" s="923"/>
      <c r="BE122" s="923"/>
      <c r="BF122" s="923"/>
      <c r="BG122" s="923"/>
      <c r="BH122" s="923"/>
      <c r="BI122" s="923"/>
      <c r="BJ122" s="923"/>
      <c r="BK122" s="923"/>
      <c r="BL122" s="923"/>
      <c r="BM122" s="923"/>
      <c r="BN122" s="923"/>
      <c r="BO122" s="923"/>
      <c r="BP122" s="924"/>
      <c r="BQ122" s="925">
        <v>5725394</v>
      </c>
      <c r="BR122" s="888"/>
      <c r="BS122" s="888"/>
      <c r="BT122" s="888"/>
      <c r="BU122" s="888"/>
      <c r="BV122" s="888">
        <v>5527645</v>
      </c>
      <c r="BW122" s="888"/>
      <c r="BX122" s="888"/>
      <c r="BY122" s="888"/>
      <c r="BZ122" s="888"/>
      <c r="CA122" s="888">
        <v>5210086</v>
      </c>
      <c r="CB122" s="888"/>
      <c r="CC122" s="888"/>
      <c r="CD122" s="888"/>
      <c r="CE122" s="888"/>
      <c r="CF122" s="889">
        <v>153.69999999999999</v>
      </c>
      <c r="CG122" s="890"/>
      <c r="CH122" s="890"/>
      <c r="CI122" s="890"/>
      <c r="CJ122" s="890"/>
      <c r="CK122" s="912"/>
      <c r="CL122" s="898"/>
      <c r="CM122" s="898"/>
      <c r="CN122" s="898"/>
      <c r="CO122" s="899"/>
      <c r="CP122" s="878" t="s">
        <v>404</v>
      </c>
      <c r="CQ122" s="879"/>
      <c r="CR122" s="879"/>
      <c r="CS122" s="879"/>
      <c r="CT122" s="879"/>
      <c r="CU122" s="879"/>
      <c r="CV122" s="879"/>
      <c r="CW122" s="879"/>
      <c r="CX122" s="879"/>
      <c r="CY122" s="879"/>
      <c r="CZ122" s="879"/>
      <c r="DA122" s="879"/>
      <c r="DB122" s="879"/>
      <c r="DC122" s="879"/>
      <c r="DD122" s="879"/>
      <c r="DE122" s="879"/>
      <c r="DF122" s="880"/>
      <c r="DG122" s="856">
        <v>64735</v>
      </c>
      <c r="DH122" s="857"/>
      <c r="DI122" s="857"/>
      <c r="DJ122" s="857"/>
      <c r="DK122" s="857"/>
      <c r="DL122" s="857">
        <v>50397</v>
      </c>
      <c r="DM122" s="857"/>
      <c r="DN122" s="857"/>
      <c r="DO122" s="857"/>
      <c r="DP122" s="857"/>
      <c r="DQ122" s="857">
        <v>37537</v>
      </c>
      <c r="DR122" s="857"/>
      <c r="DS122" s="857"/>
      <c r="DT122" s="857"/>
      <c r="DU122" s="857"/>
      <c r="DV122" s="834">
        <v>1.1000000000000001</v>
      </c>
      <c r="DW122" s="834"/>
      <c r="DX122" s="834"/>
      <c r="DY122" s="834"/>
      <c r="DZ122" s="835"/>
    </row>
    <row r="123" spans="1:130" s="246" customFormat="1" ht="26.25" customHeight="1" x14ac:dyDescent="0.15">
      <c r="A123" s="860"/>
      <c r="B123" s="861"/>
      <c r="C123" s="864" t="s">
        <v>454</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8166</v>
      </c>
      <c r="AB123" s="820"/>
      <c r="AC123" s="820"/>
      <c r="AD123" s="820"/>
      <c r="AE123" s="821"/>
      <c r="AF123" s="822">
        <v>7888</v>
      </c>
      <c r="AG123" s="820"/>
      <c r="AH123" s="820"/>
      <c r="AI123" s="820"/>
      <c r="AJ123" s="821"/>
      <c r="AK123" s="822">
        <v>1266</v>
      </c>
      <c r="AL123" s="820"/>
      <c r="AM123" s="820"/>
      <c r="AN123" s="820"/>
      <c r="AO123" s="821"/>
      <c r="AP123" s="867">
        <v>0</v>
      </c>
      <c r="AQ123" s="868"/>
      <c r="AR123" s="868"/>
      <c r="AS123" s="868"/>
      <c r="AT123" s="869"/>
      <c r="AU123" s="932"/>
      <c r="AV123" s="933"/>
      <c r="AW123" s="933"/>
      <c r="AX123" s="933"/>
      <c r="AY123" s="933"/>
      <c r="AZ123" s="277" t="s">
        <v>191</v>
      </c>
      <c r="BA123" s="277"/>
      <c r="BB123" s="277"/>
      <c r="BC123" s="277"/>
      <c r="BD123" s="277"/>
      <c r="BE123" s="277"/>
      <c r="BF123" s="277"/>
      <c r="BG123" s="277"/>
      <c r="BH123" s="277"/>
      <c r="BI123" s="277"/>
      <c r="BJ123" s="277"/>
      <c r="BK123" s="277"/>
      <c r="BL123" s="277"/>
      <c r="BM123" s="277"/>
      <c r="BN123" s="277"/>
      <c r="BO123" s="920" t="s">
        <v>469</v>
      </c>
      <c r="BP123" s="921"/>
      <c r="BQ123" s="875">
        <v>7942030</v>
      </c>
      <c r="BR123" s="876"/>
      <c r="BS123" s="876"/>
      <c r="BT123" s="876"/>
      <c r="BU123" s="876"/>
      <c r="BV123" s="876">
        <v>7776943</v>
      </c>
      <c r="BW123" s="876"/>
      <c r="BX123" s="876"/>
      <c r="BY123" s="876"/>
      <c r="BZ123" s="876"/>
      <c r="CA123" s="876">
        <v>7429990</v>
      </c>
      <c r="CB123" s="876"/>
      <c r="CC123" s="876"/>
      <c r="CD123" s="876"/>
      <c r="CE123" s="876"/>
      <c r="CF123" s="786"/>
      <c r="CG123" s="787"/>
      <c r="CH123" s="787"/>
      <c r="CI123" s="787"/>
      <c r="CJ123" s="877"/>
      <c r="CK123" s="912"/>
      <c r="CL123" s="898"/>
      <c r="CM123" s="898"/>
      <c r="CN123" s="898"/>
      <c r="CO123" s="899"/>
      <c r="CP123" s="878" t="s">
        <v>403</v>
      </c>
      <c r="CQ123" s="879"/>
      <c r="CR123" s="879"/>
      <c r="CS123" s="879"/>
      <c r="CT123" s="879"/>
      <c r="CU123" s="879"/>
      <c r="CV123" s="879"/>
      <c r="CW123" s="879"/>
      <c r="CX123" s="879"/>
      <c r="CY123" s="879"/>
      <c r="CZ123" s="879"/>
      <c r="DA123" s="879"/>
      <c r="DB123" s="879"/>
      <c r="DC123" s="879"/>
      <c r="DD123" s="879"/>
      <c r="DE123" s="879"/>
      <c r="DF123" s="880"/>
      <c r="DG123" s="819" t="s">
        <v>231</v>
      </c>
      <c r="DH123" s="820"/>
      <c r="DI123" s="820"/>
      <c r="DJ123" s="820"/>
      <c r="DK123" s="821"/>
      <c r="DL123" s="822" t="s">
        <v>434</v>
      </c>
      <c r="DM123" s="820"/>
      <c r="DN123" s="820"/>
      <c r="DO123" s="820"/>
      <c r="DP123" s="821"/>
      <c r="DQ123" s="822" t="s">
        <v>231</v>
      </c>
      <c r="DR123" s="820"/>
      <c r="DS123" s="820"/>
      <c r="DT123" s="820"/>
      <c r="DU123" s="821"/>
      <c r="DV123" s="867" t="s">
        <v>434</v>
      </c>
      <c r="DW123" s="868"/>
      <c r="DX123" s="868"/>
      <c r="DY123" s="868"/>
      <c r="DZ123" s="869"/>
    </row>
    <row r="124" spans="1:130" s="246" customFormat="1" ht="26.25" customHeight="1" thickBot="1" x14ac:dyDescent="0.2">
      <c r="A124" s="860"/>
      <c r="B124" s="861"/>
      <c r="C124" s="864" t="s">
        <v>457</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434</v>
      </c>
      <c r="AB124" s="820"/>
      <c r="AC124" s="820"/>
      <c r="AD124" s="820"/>
      <c r="AE124" s="821"/>
      <c r="AF124" s="822" t="s">
        <v>231</v>
      </c>
      <c r="AG124" s="820"/>
      <c r="AH124" s="820"/>
      <c r="AI124" s="820"/>
      <c r="AJ124" s="821"/>
      <c r="AK124" s="822" t="s">
        <v>231</v>
      </c>
      <c r="AL124" s="820"/>
      <c r="AM124" s="820"/>
      <c r="AN124" s="820"/>
      <c r="AO124" s="821"/>
      <c r="AP124" s="867" t="s">
        <v>434</v>
      </c>
      <c r="AQ124" s="868"/>
      <c r="AR124" s="868"/>
      <c r="AS124" s="868"/>
      <c r="AT124" s="869"/>
      <c r="AU124" s="870" t="s">
        <v>470</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41.6</v>
      </c>
      <c r="BR124" s="874"/>
      <c r="BS124" s="874"/>
      <c r="BT124" s="874"/>
      <c r="BU124" s="874"/>
      <c r="BV124" s="874">
        <v>34.4</v>
      </c>
      <c r="BW124" s="874"/>
      <c r="BX124" s="874"/>
      <c r="BY124" s="874"/>
      <c r="BZ124" s="874"/>
      <c r="CA124" s="874">
        <v>31.3</v>
      </c>
      <c r="CB124" s="874"/>
      <c r="CC124" s="874"/>
      <c r="CD124" s="874"/>
      <c r="CE124" s="874"/>
      <c r="CF124" s="764"/>
      <c r="CG124" s="765"/>
      <c r="CH124" s="765"/>
      <c r="CI124" s="765"/>
      <c r="CJ124" s="905"/>
      <c r="CK124" s="913"/>
      <c r="CL124" s="913"/>
      <c r="CM124" s="913"/>
      <c r="CN124" s="913"/>
      <c r="CO124" s="914"/>
      <c r="CP124" s="878" t="s">
        <v>471</v>
      </c>
      <c r="CQ124" s="879"/>
      <c r="CR124" s="879"/>
      <c r="CS124" s="879"/>
      <c r="CT124" s="879"/>
      <c r="CU124" s="879"/>
      <c r="CV124" s="879"/>
      <c r="CW124" s="879"/>
      <c r="CX124" s="879"/>
      <c r="CY124" s="879"/>
      <c r="CZ124" s="879"/>
      <c r="DA124" s="879"/>
      <c r="DB124" s="879"/>
      <c r="DC124" s="879"/>
      <c r="DD124" s="879"/>
      <c r="DE124" s="879"/>
      <c r="DF124" s="880"/>
      <c r="DG124" s="802" t="s">
        <v>434</v>
      </c>
      <c r="DH124" s="803"/>
      <c r="DI124" s="803"/>
      <c r="DJ124" s="803"/>
      <c r="DK124" s="804"/>
      <c r="DL124" s="805" t="s">
        <v>231</v>
      </c>
      <c r="DM124" s="803"/>
      <c r="DN124" s="803"/>
      <c r="DO124" s="803"/>
      <c r="DP124" s="804"/>
      <c r="DQ124" s="805" t="s">
        <v>434</v>
      </c>
      <c r="DR124" s="803"/>
      <c r="DS124" s="803"/>
      <c r="DT124" s="803"/>
      <c r="DU124" s="804"/>
      <c r="DV124" s="891" t="s">
        <v>231</v>
      </c>
      <c r="DW124" s="892"/>
      <c r="DX124" s="892"/>
      <c r="DY124" s="892"/>
      <c r="DZ124" s="893"/>
    </row>
    <row r="125" spans="1:130" s="246" customFormat="1" ht="26.25" customHeight="1" x14ac:dyDescent="0.15">
      <c r="A125" s="860"/>
      <c r="B125" s="861"/>
      <c r="C125" s="864" t="s">
        <v>459</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231</v>
      </c>
      <c r="AB125" s="820"/>
      <c r="AC125" s="820"/>
      <c r="AD125" s="820"/>
      <c r="AE125" s="821"/>
      <c r="AF125" s="822" t="s">
        <v>231</v>
      </c>
      <c r="AG125" s="820"/>
      <c r="AH125" s="820"/>
      <c r="AI125" s="820"/>
      <c r="AJ125" s="821"/>
      <c r="AK125" s="822" t="s">
        <v>231</v>
      </c>
      <c r="AL125" s="820"/>
      <c r="AM125" s="820"/>
      <c r="AN125" s="820"/>
      <c r="AO125" s="821"/>
      <c r="AP125" s="867" t="s">
        <v>231</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472</v>
      </c>
      <c r="CL125" s="895"/>
      <c r="CM125" s="895"/>
      <c r="CN125" s="895"/>
      <c r="CO125" s="896"/>
      <c r="CP125" s="903" t="s">
        <v>473</v>
      </c>
      <c r="CQ125" s="848"/>
      <c r="CR125" s="848"/>
      <c r="CS125" s="848"/>
      <c r="CT125" s="848"/>
      <c r="CU125" s="848"/>
      <c r="CV125" s="848"/>
      <c r="CW125" s="848"/>
      <c r="CX125" s="848"/>
      <c r="CY125" s="848"/>
      <c r="CZ125" s="848"/>
      <c r="DA125" s="848"/>
      <c r="DB125" s="848"/>
      <c r="DC125" s="848"/>
      <c r="DD125" s="848"/>
      <c r="DE125" s="848"/>
      <c r="DF125" s="849"/>
      <c r="DG125" s="904" t="s">
        <v>231</v>
      </c>
      <c r="DH125" s="885"/>
      <c r="DI125" s="885"/>
      <c r="DJ125" s="885"/>
      <c r="DK125" s="885"/>
      <c r="DL125" s="885" t="s">
        <v>231</v>
      </c>
      <c r="DM125" s="885"/>
      <c r="DN125" s="885"/>
      <c r="DO125" s="885"/>
      <c r="DP125" s="885"/>
      <c r="DQ125" s="885" t="s">
        <v>231</v>
      </c>
      <c r="DR125" s="885"/>
      <c r="DS125" s="885"/>
      <c r="DT125" s="885"/>
      <c r="DU125" s="885"/>
      <c r="DV125" s="886" t="s">
        <v>231</v>
      </c>
      <c r="DW125" s="886"/>
      <c r="DX125" s="886"/>
      <c r="DY125" s="886"/>
      <c r="DZ125" s="887"/>
    </row>
    <row r="126" spans="1:130" s="246" customFormat="1" ht="26.25" customHeight="1" thickBot="1" x14ac:dyDescent="0.2">
      <c r="A126" s="860"/>
      <c r="B126" s="861"/>
      <c r="C126" s="864" t="s">
        <v>461</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231</v>
      </c>
      <c r="AB126" s="820"/>
      <c r="AC126" s="820"/>
      <c r="AD126" s="820"/>
      <c r="AE126" s="821"/>
      <c r="AF126" s="822" t="s">
        <v>231</v>
      </c>
      <c r="AG126" s="820"/>
      <c r="AH126" s="820"/>
      <c r="AI126" s="820"/>
      <c r="AJ126" s="821"/>
      <c r="AK126" s="822" t="s">
        <v>231</v>
      </c>
      <c r="AL126" s="820"/>
      <c r="AM126" s="820"/>
      <c r="AN126" s="820"/>
      <c r="AO126" s="821"/>
      <c r="AP126" s="867" t="s">
        <v>434</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474</v>
      </c>
      <c r="CQ126" s="790"/>
      <c r="CR126" s="790"/>
      <c r="CS126" s="790"/>
      <c r="CT126" s="790"/>
      <c r="CU126" s="790"/>
      <c r="CV126" s="790"/>
      <c r="CW126" s="790"/>
      <c r="CX126" s="790"/>
      <c r="CY126" s="790"/>
      <c r="CZ126" s="790"/>
      <c r="DA126" s="790"/>
      <c r="DB126" s="790"/>
      <c r="DC126" s="790"/>
      <c r="DD126" s="790"/>
      <c r="DE126" s="790"/>
      <c r="DF126" s="791"/>
      <c r="DG126" s="856" t="s">
        <v>434</v>
      </c>
      <c r="DH126" s="857"/>
      <c r="DI126" s="857"/>
      <c r="DJ126" s="857"/>
      <c r="DK126" s="857"/>
      <c r="DL126" s="857" t="s">
        <v>231</v>
      </c>
      <c r="DM126" s="857"/>
      <c r="DN126" s="857"/>
      <c r="DO126" s="857"/>
      <c r="DP126" s="857"/>
      <c r="DQ126" s="857" t="s">
        <v>434</v>
      </c>
      <c r="DR126" s="857"/>
      <c r="DS126" s="857"/>
      <c r="DT126" s="857"/>
      <c r="DU126" s="857"/>
      <c r="DV126" s="834" t="s">
        <v>231</v>
      </c>
      <c r="DW126" s="834"/>
      <c r="DX126" s="834"/>
      <c r="DY126" s="834"/>
      <c r="DZ126" s="835"/>
    </row>
    <row r="127" spans="1:130" s="246" customFormat="1" ht="26.25" customHeight="1" x14ac:dyDescent="0.15">
      <c r="A127" s="862"/>
      <c r="B127" s="863"/>
      <c r="C127" s="881" t="s">
        <v>475</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111</v>
      </c>
      <c r="AB127" s="820"/>
      <c r="AC127" s="820"/>
      <c r="AD127" s="820"/>
      <c r="AE127" s="821"/>
      <c r="AF127" s="822">
        <v>45</v>
      </c>
      <c r="AG127" s="820"/>
      <c r="AH127" s="820"/>
      <c r="AI127" s="820"/>
      <c r="AJ127" s="821"/>
      <c r="AK127" s="822">
        <v>2</v>
      </c>
      <c r="AL127" s="820"/>
      <c r="AM127" s="820"/>
      <c r="AN127" s="820"/>
      <c r="AO127" s="821"/>
      <c r="AP127" s="867">
        <v>0</v>
      </c>
      <c r="AQ127" s="868"/>
      <c r="AR127" s="868"/>
      <c r="AS127" s="868"/>
      <c r="AT127" s="869"/>
      <c r="AU127" s="282"/>
      <c r="AV127" s="282"/>
      <c r="AW127" s="282"/>
      <c r="AX127" s="884" t="s">
        <v>476</v>
      </c>
      <c r="AY127" s="852"/>
      <c r="AZ127" s="852"/>
      <c r="BA127" s="852"/>
      <c r="BB127" s="852"/>
      <c r="BC127" s="852"/>
      <c r="BD127" s="852"/>
      <c r="BE127" s="853"/>
      <c r="BF127" s="851" t="s">
        <v>477</v>
      </c>
      <c r="BG127" s="852"/>
      <c r="BH127" s="852"/>
      <c r="BI127" s="852"/>
      <c r="BJ127" s="852"/>
      <c r="BK127" s="852"/>
      <c r="BL127" s="853"/>
      <c r="BM127" s="851" t="s">
        <v>478</v>
      </c>
      <c r="BN127" s="852"/>
      <c r="BO127" s="852"/>
      <c r="BP127" s="852"/>
      <c r="BQ127" s="852"/>
      <c r="BR127" s="852"/>
      <c r="BS127" s="853"/>
      <c r="BT127" s="851" t="s">
        <v>479</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480</v>
      </c>
      <c r="CQ127" s="790"/>
      <c r="CR127" s="790"/>
      <c r="CS127" s="790"/>
      <c r="CT127" s="790"/>
      <c r="CU127" s="790"/>
      <c r="CV127" s="790"/>
      <c r="CW127" s="790"/>
      <c r="CX127" s="790"/>
      <c r="CY127" s="790"/>
      <c r="CZ127" s="790"/>
      <c r="DA127" s="790"/>
      <c r="DB127" s="790"/>
      <c r="DC127" s="790"/>
      <c r="DD127" s="790"/>
      <c r="DE127" s="790"/>
      <c r="DF127" s="791"/>
      <c r="DG127" s="856" t="s">
        <v>231</v>
      </c>
      <c r="DH127" s="857"/>
      <c r="DI127" s="857"/>
      <c r="DJ127" s="857"/>
      <c r="DK127" s="857"/>
      <c r="DL127" s="857" t="s">
        <v>434</v>
      </c>
      <c r="DM127" s="857"/>
      <c r="DN127" s="857"/>
      <c r="DO127" s="857"/>
      <c r="DP127" s="857"/>
      <c r="DQ127" s="857" t="s">
        <v>231</v>
      </c>
      <c r="DR127" s="857"/>
      <c r="DS127" s="857"/>
      <c r="DT127" s="857"/>
      <c r="DU127" s="857"/>
      <c r="DV127" s="834" t="s">
        <v>231</v>
      </c>
      <c r="DW127" s="834"/>
      <c r="DX127" s="834"/>
      <c r="DY127" s="834"/>
      <c r="DZ127" s="835"/>
    </row>
    <row r="128" spans="1:130" s="246" customFormat="1" ht="26.25" customHeight="1" thickBot="1" x14ac:dyDescent="0.2">
      <c r="A128" s="836" t="s">
        <v>481</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482</v>
      </c>
      <c r="X128" s="838"/>
      <c r="Y128" s="838"/>
      <c r="Z128" s="839"/>
      <c r="AA128" s="840">
        <v>20932</v>
      </c>
      <c r="AB128" s="841"/>
      <c r="AC128" s="841"/>
      <c r="AD128" s="841"/>
      <c r="AE128" s="842"/>
      <c r="AF128" s="843">
        <v>20456</v>
      </c>
      <c r="AG128" s="841"/>
      <c r="AH128" s="841"/>
      <c r="AI128" s="841"/>
      <c r="AJ128" s="842"/>
      <c r="AK128" s="843">
        <v>20387</v>
      </c>
      <c r="AL128" s="841"/>
      <c r="AM128" s="841"/>
      <c r="AN128" s="841"/>
      <c r="AO128" s="842"/>
      <c r="AP128" s="844"/>
      <c r="AQ128" s="845"/>
      <c r="AR128" s="845"/>
      <c r="AS128" s="845"/>
      <c r="AT128" s="846"/>
      <c r="AU128" s="282"/>
      <c r="AV128" s="282"/>
      <c r="AW128" s="282"/>
      <c r="AX128" s="847" t="s">
        <v>483</v>
      </c>
      <c r="AY128" s="848"/>
      <c r="AZ128" s="848"/>
      <c r="BA128" s="848"/>
      <c r="BB128" s="848"/>
      <c r="BC128" s="848"/>
      <c r="BD128" s="848"/>
      <c r="BE128" s="849"/>
      <c r="BF128" s="826" t="s">
        <v>231</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484</v>
      </c>
      <c r="CQ128" s="768"/>
      <c r="CR128" s="768"/>
      <c r="CS128" s="768"/>
      <c r="CT128" s="768"/>
      <c r="CU128" s="768"/>
      <c r="CV128" s="768"/>
      <c r="CW128" s="768"/>
      <c r="CX128" s="768"/>
      <c r="CY128" s="768"/>
      <c r="CZ128" s="768"/>
      <c r="DA128" s="768"/>
      <c r="DB128" s="768"/>
      <c r="DC128" s="768"/>
      <c r="DD128" s="768"/>
      <c r="DE128" s="768"/>
      <c r="DF128" s="769"/>
      <c r="DG128" s="830" t="s">
        <v>231</v>
      </c>
      <c r="DH128" s="831"/>
      <c r="DI128" s="831"/>
      <c r="DJ128" s="831"/>
      <c r="DK128" s="831"/>
      <c r="DL128" s="831">
        <v>271</v>
      </c>
      <c r="DM128" s="831"/>
      <c r="DN128" s="831"/>
      <c r="DO128" s="831"/>
      <c r="DP128" s="831"/>
      <c r="DQ128" s="831" t="s">
        <v>231</v>
      </c>
      <c r="DR128" s="831"/>
      <c r="DS128" s="831"/>
      <c r="DT128" s="831"/>
      <c r="DU128" s="831"/>
      <c r="DV128" s="832" t="s">
        <v>231</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485</v>
      </c>
      <c r="X129" s="817"/>
      <c r="Y129" s="817"/>
      <c r="Z129" s="818"/>
      <c r="AA129" s="819">
        <v>4061045</v>
      </c>
      <c r="AB129" s="820"/>
      <c r="AC129" s="820"/>
      <c r="AD129" s="820"/>
      <c r="AE129" s="821"/>
      <c r="AF129" s="822">
        <v>4048702</v>
      </c>
      <c r="AG129" s="820"/>
      <c r="AH129" s="820"/>
      <c r="AI129" s="820"/>
      <c r="AJ129" s="821"/>
      <c r="AK129" s="822">
        <v>3981206</v>
      </c>
      <c r="AL129" s="820"/>
      <c r="AM129" s="820"/>
      <c r="AN129" s="820"/>
      <c r="AO129" s="821"/>
      <c r="AP129" s="823"/>
      <c r="AQ129" s="824"/>
      <c r="AR129" s="824"/>
      <c r="AS129" s="824"/>
      <c r="AT129" s="825"/>
      <c r="AU129" s="284"/>
      <c r="AV129" s="284"/>
      <c r="AW129" s="284"/>
      <c r="AX129" s="789" t="s">
        <v>486</v>
      </c>
      <c r="AY129" s="790"/>
      <c r="AZ129" s="790"/>
      <c r="BA129" s="790"/>
      <c r="BB129" s="790"/>
      <c r="BC129" s="790"/>
      <c r="BD129" s="790"/>
      <c r="BE129" s="791"/>
      <c r="BF129" s="809" t="s">
        <v>434</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487</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488</v>
      </c>
      <c r="X130" s="817"/>
      <c r="Y130" s="817"/>
      <c r="Z130" s="818"/>
      <c r="AA130" s="819">
        <v>600609</v>
      </c>
      <c r="AB130" s="820"/>
      <c r="AC130" s="820"/>
      <c r="AD130" s="820"/>
      <c r="AE130" s="821"/>
      <c r="AF130" s="822">
        <v>601337</v>
      </c>
      <c r="AG130" s="820"/>
      <c r="AH130" s="820"/>
      <c r="AI130" s="820"/>
      <c r="AJ130" s="821"/>
      <c r="AK130" s="822">
        <v>592473</v>
      </c>
      <c r="AL130" s="820"/>
      <c r="AM130" s="820"/>
      <c r="AN130" s="820"/>
      <c r="AO130" s="821"/>
      <c r="AP130" s="823"/>
      <c r="AQ130" s="824"/>
      <c r="AR130" s="824"/>
      <c r="AS130" s="824"/>
      <c r="AT130" s="825"/>
      <c r="AU130" s="284"/>
      <c r="AV130" s="284"/>
      <c r="AW130" s="284"/>
      <c r="AX130" s="789" t="s">
        <v>489</v>
      </c>
      <c r="AY130" s="790"/>
      <c r="AZ130" s="790"/>
      <c r="BA130" s="790"/>
      <c r="BB130" s="790"/>
      <c r="BC130" s="790"/>
      <c r="BD130" s="790"/>
      <c r="BE130" s="791"/>
      <c r="BF130" s="792">
        <v>5.4</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490</v>
      </c>
      <c r="X131" s="800"/>
      <c r="Y131" s="800"/>
      <c r="Z131" s="801"/>
      <c r="AA131" s="802">
        <v>3460436</v>
      </c>
      <c r="AB131" s="803"/>
      <c r="AC131" s="803"/>
      <c r="AD131" s="803"/>
      <c r="AE131" s="804"/>
      <c r="AF131" s="805">
        <v>3447365</v>
      </c>
      <c r="AG131" s="803"/>
      <c r="AH131" s="803"/>
      <c r="AI131" s="803"/>
      <c r="AJ131" s="804"/>
      <c r="AK131" s="805">
        <v>3388733</v>
      </c>
      <c r="AL131" s="803"/>
      <c r="AM131" s="803"/>
      <c r="AN131" s="803"/>
      <c r="AO131" s="804"/>
      <c r="AP131" s="806"/>
      <c r="AQ131" s="807"/>
      <c r="AR131" s="807"/>
      <c r="AS131" s="807"/>
      <c r="AT131" s="808"/>
      <c r="AU131" s="284"/>
      <c r="AV131" s="284"/>
      <c r="AW131" s="284"/>
      <c r="AX131" s="767" t="s">
        <v>491</v>
      </c>
      <c r="AY131" s="768"/>
      <c r="AZ131" s="768"/>
      <c r="BA131" s="768"/>
      <c r="BB131" s="768"/>
      <c r="BC131" s="768"/>
      <c r="BD131" s="768"/>
      <c r="BE131" s="769"/>
      <c r="BF131" s="770">
        <v>31.3</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492</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493</v>
      </c>
      <c r="W132" s="780"/>
      <c r="X132" s="780"/>
      <c r="Y132" s="780"/>
      <c r="Z132" s="781"/>
      <c r="AA132" s="782">
        <v>4.3161902139999997</v>
      </c>
      <c r="AB132" s="783"/>
      <c r="AC132" s="783"/>
      <c r="AD132" s="783"/>
      <c r="AE132" s="784"/>
      <c r="AF132" s="785">
        <v>5.8222149380000001</v>
      </c>
      <c r="AG132" s="783"/>
      <c r="AH132" s="783"/>
      <c r="AI132" s="783"/>
      <c r="AJ132" s="784"/>
      <c r="AK132" s="785">
        <v>6.2593895709999998</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494</v>
      </c>
      <c r="W133" s="759"/>
      <c r="X133" s="759"/>
      <c r="Y133" s="759"/>
      <c r="Z133" s="760"/>
      <c r="AA133" s="761">
        <v>4</v>
      </c>
      <c r="AB133" s="762"/>
      <c r="AC133" s="762"/>
      <c r="AD133" s="762"/>
      <c r="AE133" s="763"/>
      <c r="AF133" s="761">
        <v>4.5999999999999996</v>
      </c>
      <c r="AG133" s="762"/>
      <c r="AH133" s="762"/>
      <c r="AI133" s="762"/>
      <c r="AJ133" s="763"/>
      <c r="AK133" s="761">
        <v>5.4</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EHxsA49CJzrptFM/O2xcmH/jshjLQr4qzJfrA+3wLtH4n91nAz01ODYhobLl541Os6gpeSuuxGgf2camtqDmLQ==" saltValue="gE8+aNJxVtEAG8ycMPhhO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EL7FNj/Vq+QnvoA2X6kDH98ZOElb9rEw4TWMoU8mXu/v2Z8mBdFcZ+5PYM3RbdSunqV0i251m1YiY+po231vQ==" saltValue="XVeW7Vk0zwCwdP1P1Uj32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0hr6DwG/NOauZn/az4TGXzqlUbANXVlgu9R/+Ld8/u8cCfrwBPC7ZCF/igbNrPqA0NjHyf/Os39eZpI/9RNfWQ==" saltValue="7otgTobiDBrdbckE3l7Y/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503</v>
      </c>
      <c r="AL9" s="1189"/>
      <c r="AM9" s="1189"/>
      <c r="AN9" s="1190"/>
      <c r="AO9" s="312">
        <v>850418</v>
      </c>
      <c r="AP9" s="312">
        <v>104154</v>
      </c>
      <c r="AQ9" s="313">
        <v>116834</v>
      </c>
      <c r="AR9" s="314">
        <v>-10.9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504</v>
      </c>
      <c r="AL10" s="1189"/>
      <c r="AM10" s="1189"/>
      <c r="AN10" s="1190"/>
      <c r="AO10" s="315">
        <v>84070</v>
      </c>
      <c r="AP10" s="315">
        <v>10296</v>
      </c>
      <c r="AQ10" s="316">
        <v>12766</v>
      </c>
      <c r="AR10" s="317">
        <v>-19.3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505</v>
      </c>
      <c r="AL11" s="1189"/>
      <c r="AM11" s="1189"/>
      <c r="AN11" s="1190"/>
      <c r="AO11" s="315">
        <v>18163</v>
      </c>
      <c r="AP11" s="315">
        <v>2224</v>
      </c>
      <c r="AQ11" s="316">
        <v>19336</v>
      </c>
      <c r="AR11" s="317">
        <v>-88.5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506</v>
      </c>
      <c r="AL12" s="1189"/>
      <c r="AM12" s="1189"/>
      <c r="AN12" s="1190"/>
      <c r="AO12" s="315">
        <v>6208</v>
      </c>
      <c r="AP12" s="315">
        <v>760</v>
      </c>
      <c r="AQ12" s="316">
        <v>1049</v>
      </c>
      <c r="AR12" s="317">
        <v>-27.6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507</v>
      </c>
      <c r="AL13" s="1189"/>
      <c r="AM13" s="1189"/>
      <c r="AN13" s="1190"/>
      <c r="AO13" s="315" t="s">
        <v>508</v>
      </c>
      <c r="AP13" s="315" t="s">
        <v>508</v>
      </c>
      <c r="AQ13" s="316" t="s">
        <v>508</v>
      </c>
      <c r="AR13" s="317" t="s">
        <v>508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509</v>
      </c>
      <c r="AL14" s="1189"/>
      <c r="AM14" s="1189"/>
      <c r="AN14" s="1190"/>
      <c r="AO14" s="315">
        <v>29973</v>
      </c>
      <c r="AP14" s="315">
        <v>3671</v>
      </c>
      <c r="AQ14" s="316">
        <v>5063</v>
      </c>
      <c r="AR14" s="317">
        <v>-27.5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510</v>
      </c>
      <c r="AL15" s="1189"/>
      <c r="AM15" s="1189"/>
      <c r="AN15" s="1190"/>
      <c r="AO15" s="315">
        <v>17324</v>
      </c>
      <c r="AP15" s="315">
        <v>2122</v>
      </c>
      <c r="AQ15" s="316">
        <v>3168</v>
      </c>
      <c r="AR15" s="317">
        <v>-33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511</v>
      </c>
      <c r="AL16" s="1192"/>
      <c r="AM16" s="1192"/>
      <c r="AN16" s="1193"/>
      <c r="AO16" s="315">
        <v>-89215</v>
      </c>
      <c r="AP16" s="315">
        <v>-10927</v>
      </c>
      <c r="AQ16" s="316">
        <v>-11723</v>
      </c>
      <c r="AR16" s="317">
        <v>-6.8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191</v>
      </c>
      <c r="AL17" s="1192"/>
      <c r="AM17" s="1192"/>
      <c r="AN17" s="1193"/>
      <c r="AO17" s="315">
        <v>916941</v>
      </c>
      <c r="AP17" s="315">
        <v>112301</v>
      </c>
      <c r="AQ17" s="316">
        <v>146494</v>
      </c>
      <c r="AR17" s="317">
        <v>-23.3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516</v>
      </c>
      <c r="AL21" s="1186"/>
      <c r="AM21" s="1186"/>
      <c r="AN21" s="1187"/>
      <c r="AO21" s="327">
        <v>13.1</v>
      </c>
      <c r="AP21" s="328">
        <v>13.76</v>
      </c>
      <c r="AQ21" s="329">
        <v>-0.66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517</v>
      </c>
      <c r="AL22" s="1186"/>
      <c r="AM22" s="1186"/>
      <c r="AN22" s="1187"/>
      <c r="AO22" s="332">
        <v>92.5</v>
      </c>
      <c r="AP22" s="333">
        <v>94.9</v>
      </c>
      <c r="AQ22" s="334">
        <v>-2.4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521</v>
      </c>
      <c r="AL32" s="1177"/>
      <c r="AM32" s="1177"/>
      <c r="AN32" s="1178"/>
      <c r="AO32" s="342">
        <v>312423</v>
      </c>
      <c r="AP32" s="342">
        <v>38264</v>
      </c>
      <c r="AQ32" s="343">
        <v>73591</v>
      </c>
      <c r="AR32" s="344">
        <v>-48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522</v>
      </c>
      <c r="AL33" s="1177"/>
      <c r="AM33" s="1177"/>
      <c r="AN33" s="1178"/>
      <c r="AO33" s="342" t="s">
        <v>508</v>
      </c>
      <c r="AP33" s="342" t="s">
        <v>508</v>
      </c>
      <c r="AQ33" s="343" t="s">
        <v>508</v>
      </c>
      <c r="AR33" s="344" t="s">
        <v>508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523</v>
      </c>
      <c r="AL34" s="1177"/>
      <c r="AM34" s="1177"/>
      <c r="AN34" s="1178"/>
      <c r="AO34" s="342" t="s">
        <v>508</v>
      </c>
      <c r="AP34" s="342" t="s">
        <v>508</v>
      </c>
      <c r="AQ34" s="343">
        <v>1</v>
      </c>
      <c r="AR34" s="344" t="s">
        <v>508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524</v>
      </c>
      <c r="AL35" s="1177"/>
      <c r="AM35" s="1177"/>
      <c r="AN35" s="1178"/>
      <c r="AO35" s="342">
        <v>504160</v>
      </c>
      <c r="AP35" s="342">
        <v>61746</v>
      </c>
      <c r="AQ35" s="343">
        <v>19214</v>
      </c>
      <c r="AR35" s="344">
        <v>221.4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525</v>
      </c>
      <c r="AL36" s="1177"/>
      <c r="AM36" s="1177"/>
      <c r="AN36" s="1178"/>
      <c r="AO36" s="342">
        <v>7123</v>
      </c>
      <c r="AP36" s="342">
        <v>872</v>
      </c>
      <c r="AQ36" s="343">
        <v>5293</v>
      </c>
      <c r="AR36" s="344">
        <v>-83.5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526</v>
      </c>
      <c r="AL37" s="1177"/>
      <c r="AM37" s="1177"/>
      <c r="AN37" s="1178"/>
      <c r="AO37" s="342">
        <v>1268</v>
      </c>
      <c r="AP37" s="342">
        <v>155</v>
      </c>
      <c r="AQ37" s="343">
        <v>1256</v>
      </c>
      <c r="AR37" s="344">
        <v>-87.7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527</v>
      </c>
      <c r="AL38" s="1180"/>
      <c r="AM38" s="1180"/>
      <c r="AN38" s="1181"/>
      <c r="AO38" s="345" t="s">
        <v>508</v>
      </c>
      <c r="AP38" s="345" t="s">
        <v>508</v>
      </c>
      <c r="AQ38" s="346">
        <v>9</v>
      </c>
      <c r="AR38" s="334" t="s">
        <v>508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528</v>
      </c>
      <c r="AL39" s="1180"/>
      <c r="AM39" s="1180"/>
      <c r="AN39" s="1181"/>
      <c r="AO39" s="342">
        <v>-20387</v>
      </c>
      <c r="AP39" s="342">
        <v>-2497</v>
      </c>
      <c r="AQ39" s="343">
        <v>-3572</v>
      </c>
      <c r="AR39" s="344">
        <v>-30.1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529</v>
      </c>
      <c r="AL40" s="1177"/>
      <c r="AM40" s="1177"/>
      <c r="AN40" s="1178"/>
      <c r="AO40" s="342">
        <v>-592473</v>
      </c>
      <c r="AP40" s="342">
        <v>-72563</v>
      </c>
      <c r="AQ40" s="343">
        <v>-65248</v>
      </c>
      <c r="AR40" s="344">
        <v>11.2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302</v>
      </c>
      <c r="AL41" s="1183"/>
      <c r="AM41" s="1183"/>
      <c r="AN41" s="1184"/>
      <c r="AO41" s="342">
        <v>212114</v>
      </c>
      <c r="AP41" s="342">
        <v>25978</v>
      </c>
      <c r="AQ41" s="343">
        <v>30545</v>
      </c>
      <c r="AR41" s="344">
        <v>-15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498</v>
      </c>
      <c r="AN49" s="1171" t="s">
        <v>533</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2082292</v>
      </c>
      <c r="AN51" s="364">
        <v>251728</v>
      </c>
      <c r="AO51" s="365">
        <v>-31.4</v>
      </c>
      <c r="AP51" s="366">
        <v>119685</v>
      </c>
      <c r="AQ51" s="367">
        <v>0</v>
      </c>
      <c r="AR51" s="368">
        <v>-31.4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918623</v>
      </c>
      <c r="AN52" s="372">
        <v>111052</v>
      </c>
      <c r="AO52" s="373">
        <v>61.8</v>
      </c>
      <c r="AP52" s="374">
        <v>68464</v>
      </c>
      <c r="AQ52" s="375">
        <v>18.399999999999999</v>
      </c>
      <c r="AR52" s="376">
        <v>43.4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2224345</v>
      </c>
      <c r="AN53" s="364">
        <v>271229</v>
      </c>
      <c r="AO53" s="365">
        <v>7.7</v>
      </c>
      <c r="AP53" s="366">
        <v>109920</v>
      </c>
      <c r="AQ53" s="367">
        <v>-8.1999999999999993</v>
      </c>
      <c r="AR53" s="368">
        <v>15.9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1087267</v>
      </c>
      <c r="AN54" s="372">
        <v>132577</v>
      </c>
      <c r="AO54" s="373">
        <v>19.399999999999999</v>
      </c>
      <c r="AP54" s="374">
        <v>62739</v>
      </c>
      <c r="AQ54" s="375">
        <v>-8.4</v>
      </c>
      <c r="AR54" s="376">
        <v>27.8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637504</v>
      </c>
      <c r="AN55" s="364">
        <v>77915</v>
      </c>
      <c r="AO55" s="365">
        <v>-71.3</v>
      </c>
      <c r="AP55" s="366">
        <v>119882</v>
      </c>
      <c r="AQ55" s="367">
        <v>9.1</v>
      </c>
      <c r="AR55" s="368">
        <v>-80.400000000000006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400637</v>
      </c>
      <c r="AN56" s="372">
        <v>48966</v>
      </c>
      <c r="AO56" s="373">
        <v>-63.1</v>
      </c>
      <c r="AP56" s="374">
        <v>66481</v>
      </c>
      <c r="AQ56" s="375">
        <v>6</v>
      </c>
      <c r="AR56" s="376">
        <v>-69.099999999999994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815377</v>
      </c>
      <c r="AN57" s="364">
        <v>99014</v>
      </c>
      <c r="AO57" s="365">
        <v>27.1</v>
      </c>
      <c r="AP57" s="366">
        <v>116162</v>
      </c>
      <c r="AQ57" s="367">
        <v>-3.1</v>
      </c>
      <c r="AR57" s="368">
        <v>30.2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554250</v>
      </c>
      <c r="AN58" s="372">
        <v>67304</v>
      </c>
      <c r="AO58" s="373">
        <v>37.5</v>
      </c>
      <c r="AP58" s="374">
        <v>61562</v>
      </c>
      <c r="AQ58" s="375">
        <v>-7.4</v>
      </c>
      <c r="AR58" s="376">
        <v>44.9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977835</v>
      </c>
      <c r="AN59" s="364">
        <v>119759</v>
      </c>
      <c r="AO59" s="365">
        <v>21</v>
      </c>
      <c r="AP59" s="366">
        <v>121449</v>
      </c>
      <c r="AQ59" s="367">
        <v>4.5999999999999996</v>
      </c>
      <c r="AR59" s="368">
        <v>16.399999999999999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488027</v>
      </c>
      <c r="AN60" s="372">
        <v>59771</v>
      </c>
      <c r="AO60" s="373">
        <v>-11.2</v>
      </c>
      <c r="AP60" s="374">
        <v>62922</v>
      </c>
      <c r="AQ60" s="375">
        <v>2.2000000000000002</v>
      </c>
      <c r="AR60" s="376">
        <v>-13.4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1347471</v>
      </c>
      <c r="AN61" s="379">
        <v>163929</v>
      </c>
      <c r="AO61" s="380">
        <v>-9.4</v>
      </c>
      <c r="AP61" s="381">
        <v>117420</v>
      </c>
      <c r="AQ61" s="382">
        <v>0.5</v>
      </c>
      <c r="AR61" s="368">
        <v>-9.9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689761</v>
      </c>
      <c r="AN62" s="372">
        <v>83934</v>
      </c>
      <c r="AO62" s="373">
        <v>8.9</v>
      </c>
      <c r="AP62" s="374">
        <v>64434</v>
      </c>
      <c r="AQ62" s="375">
        <v>2.2000000000000002</v>
      </c>
      <c r="AR62" s="376">
        <v>6.7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urHMUS1YffdyN0jgMIgnXvjFyVkY7nSQj4n8AOkjHUlUkiKJberMUB51WHkVnmgjSVfQ0hbcS82Q8s5aPCrB6Q==" saltValue="q65ymdwjCYrx1TuP1yDFT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ak5h5mJp/MXf5XQf7As51nxhuXgrCDmkpcVn1wZzYs4SZdlc3oSEtkKHWN4Abme2NCWhW+KJFCNn59Pps21zg==" saltValue="ajR4e8UoPlJSjbEglml89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WXPbHXzidjN8776trzX8ZWxit44fzjrQI1zNBskdJpyn8rSmjlwfBizLI3tz8LbArzmYJHRR8xmX0hGHnNXnw==" saltValue="J3VM5dH5stV8LANLqhVy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94" t="s">
        <v>3</v>
      </c>
      <c r="D47" s="1194"/>
      <c r="E47" s="1195"/>
      <c r="F47" s="11">
        <v>35.1</v>
      </c>
      <c r="G47" s="12">
        <v>36.340000000000003</v>
      </c>
      <c r="H47" s="12">
        <v>37.06</v>
      </c>
      <c r="I47" s="12">
        <v>37.39</v>
      </c>
      <c r="J47" s="13">
        <v>35.409999999999997</v>
      </c>
    </row>
    <row r="48" spans="2:10" ht="57.75" customHeight="1" x14ac:dyDescent="0.15">
      <c r="B48" s="14"/>
      <c r="C48" s="1196" t="s">
        <v>4</v>
      </c>
      <c r="D48" s="1196"/>
      <c r="E48" s="1197"/>
      <c r="F48" s="15">
        <v>7.88</v>
      </c>
      <c r="G48" s="16">
        <v>11.26</v>
      </c>
      <c r="H48" s="16">
        <v>9.07</v>
      </c>
      <c r="I48" s="16">
        <v>9.26</v>
      </c>
      <c r="J48" s="17">
        <v>9.1199999999999992</v>
      </c>
    </row>
    <row r="49" spans="2:10" ht="57.75" customHeight="1" thickBot="1" x14ac:dyDescent="0.2">
      <c r="B49" s="18"/>
      <c r="C49" s="1198" t="s">
        <v>5</v>
      </c>
      <c r="D49" s="1198"/>
      <c r="E49" s="1199"/>
      <c r="F49" s="19" t="s">
        <v>554</v>
      </c>
      <c r="G49" s="20">
        <v>5.61</v>
      </c>
      <c r="H49" s="20" t="s">
        <v>555</v>
      </c>
      <c r="I49" s="20">
        <v>0.38</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PXnU/+byDuXcY7NdymHDENew4zsKZnO/JWeY0pPbbEGkZnQ4ErYlcKOdLZkgKKXw19xvNE9AITk5ER/nNF2IA==" saltValue="lJWl60DLMtIttBmJMDpq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06" t="s">
        <v>557</v>
      </c>
      <c r="D34" s="1206"/>
      <c r="E34" s="1207"/>
      <c r="F34" s="32">
        <v>11.16</v>
      </c>
      <c r="G34" s="33">
        <v>11.3</v>
      </c>
      <c r="H34" s="33">
        <v>11.89</v>
      </c>
      <c r="I34" s="33">
        <v>11.57</v>
      </c>
      <c r="J34" s="34">
        <v>11.36</v>
      </c>
      <c r="K34" s="22"/>
      <c r="L34" s="22"/>
      <c r="M34" s="22"/>
      <c r="N34" s="22"/>
      <c r="O34" s="22"/>
      <c r="P34" s="22"/>
    </row>
    <row r="35" spans="1:16" ht="39" customHeight="1" x14ac:dyDescent="0.15">
      <c r="A35" s="22"/>
      <c r="B35" s="35"/>
      <c r="C35" s="1200" t="s">
        <v>558</v>
      </c>
      <c r="D35" s="1201"/>
      <c r="E35" s="1202"/>
      <c r="F35" s="36">
        <v>7.88</v>
      </c>
      <c r="G35" s="37">
        <v>11.25</v>
      </c>
      <c r="H35" s="37">
        <v>9.06</v>
      </c>
      <c r="I35" s="37">
        <v>9.25</v>
      </c>
      <c r="J35" s="38">
        <v>9.1199999999999992</v>
      </c>
      <c r="K35" s="22"/>
      <c r="L35" s="22"/>
      <c r="M35" s="22"/>
      <c r="N35" s="22"/>
      <c r="O35" s="22"/>
      <c r="P35" s="22"/>
    </row>
    <row r="36" spans="1:16" ht="39" customHeight="1" x14ac:dyDescent="0.15">
      <c r="A36" s="22"/>
      <c r="B36" s="35"/>
      <c r="C36" s="1200" t="s">
        <v>559</v>
      </c>
      <c r="D36" s="1201"/>
      <c r="E36" s="1202"/>
      <c r="F36" s="36">
        <v>4.16</v>
      </c>
      <c r="G36" s="37">
        <v>4.21</v>
      </c>
      <c r="H36" s="37">
        <v>5.39</v>
      </c>
      <c r="I36" s="37">
        <v>6.01</v>
      </c>
      <c r="J36" s="38">
        <v>8.1</v>
      </c>
      <c r="K36" s="22"/>
      <c r="L36" s="22"/>
      <c r="M36" s="22"/>
      <c r="N36" s="22"/>
      <c r="O36" s="22"/>
      <c r="P36" s="22"/>
    </row>
    <row r="37" spans="1:16" ht="39" customHeight="1" x14ac:dyDescent="0.15">
      <c r="A37" s="22"/>
      <c r="B37" s="35"/>
      <c r="C37" s="1200" t="s">
        <v>560</v>
      </c>
      <c r="D37" s="1201"/>
      <c r="E37" s="1202"/>
      <c r="F37" s="36">
        <v>1.26</v>
      </c>
      <c r="G37" s="37">
        <v>1.17</v>
      </c>
      <c r="H37" s="37">
        <v>0.72</v>
      </c>
      <c r="I37" s="37">
        <v>1.72</v>
      </c>
      <c r="J37" s="38">
        <v>1.1299999999999999</v>
      </c>
      <c r="K37" s="22"/>
      <c r="L37" s="22"/>
      <c r="M37" s="22"/>
      <c r="N37" s="22"/>
      <c r="O37" s="22"/>
      <c r="P37" s="22"/>
    </row>
    <row r="38" spans="1:16" ht="39" customHeight="1" x14ac:dyDescent="0.15">
      <c r="A38" s="22"/>
      <c r="B38" s="35"/>
      <c r="C38" s="1200" t="s">
        <v>561</v>
      </c>
      <c r="D38" s="1201"/>
      <c r="E38" s="1202"/>
      <c r="F38" s="36">
        <v>0.43</v>
      </c>
      <c r="G38" s="37">
        <v>0.41</v>
      </c>
      <c r="H38" s="37">
        <v>0.75</v>
      </c>
      <c r="I38" s="37">
        <v>0.97</v>
      </c>
      <c r="J38" s="38">
        <v>0.96</v>
      </c>
      <c r="K38" s="22"/>
      <c r="L38" s="22"/>
      <c r="M38" s="22"/>
      <c r="N38" s="22"/>
      <c r="O38" s="22"/>
      <c r="P38" s="22"/>
    </row>
    <row r="39" spans="1:16" ht="39" customHeight="1" x14ac:dyDescent="0.15">
      <c r="A39" s="22"/>
      <c r="B39" s="35"/>
      <c r="C39" s="1200" t="s">
        <v>562</v>
      </c>
      <c r="D39" s="1201"/>
      <c r="E39" s="1202"/>
      <c r="F39" s="36">
        <v>1.17</v>
      </c>
      <c r="G39" s="37">
        <v>1.49</v>
      </c>
      <c r="H39" s="37">
        <v>0.96</v>
      </c>
      <c r="I39" s="37">
        <v>0.77</v>
      </c>
      <c r="J39" s="38">
        <v>0.56999999999999995</v>
      </c>
      <c r="K39" s="22"/>
      <c r="L39" s="22"/>
      <c r="M39" s="22"/>
      <c r="N39" s="22"/>
      <c r="O39" s="22"/>
      <c r="P39" s="22"/>
    </row>
    <row r="40" spans="1:16" ht="39" customHeight="1" x14ac:dyDescent="0.15">
      <c r="A40" s="22"/>
      <c r="B40" s="35"/>
      <c r="C40" s="1200" t="s">
        <v>563</v>
      </c>
      <c r="D40" s="1201"/>
      <c r="E40" s="1202"/>
      <c r="F40" s="36">
        <v>0</v>
      </c>
      <c r="G40" s="37">
        <v>0.03</v>
      </c>
      <c r="H40" s="37">
        <v>0.03</v>
      </c>
      <c r="I40" s="37">
        <v>0.06</v>
      </c>
      <c r="J40" s="38">
        <v>0.02</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564</v>
      </c>
      <c r="D42" s="1201"/>
      <c r="E42" s="1202"/>
      <c r="F42" s="36" t="s">
        <v>508</v>
      </c>
      <c r="G42" s="37" t="s">
        <v>508</v>
      </c>
      <c r="H42" s="37" t="s">
        <v>508</v>
      </c>
      <c r="I42" s="37" t="s">
        <v>508</v>
      </c>
      <c r="J42" s="38" t="s">
        <v>508</v>
      </c>
      <c r="K42" s="22"/>
      <c r="L42" s="22"/>
      <c r="M42" s="22"/>
      <c r="N42" s="22"/>
      <c r="O42" s="22"/>
      <c r="P42" s="22"/>
    </row>
    <row r="43" spans="1:16" ht="39" customHeight="1" thickBot="1" x14ac:dyDescent="0.2">
      <c r="A43" s="22"/>
      <c r="B43" s="40"/>
      <c r="C43" s="1203" t="s">
        <v>565</v>
      </c>
      <c r="D43" s="1204"/>
      <c r="E43" s="1205"/>
      <c r="F43" s="41" t="s">
        <v>508</v>
      </c>
      <c r="G43" s="42" t="s">
        <v>508</v>
      </c>
      <c r="H43" s="42" t="s">
        <v>508</v>
      </c>
      <c r="I43" s="42" t="s">
        <v>508</v>
      </c>
      <c r="J43" s="43" t="s">
        <v>508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uu5LfNnZM44QYYHlUsKn1iaeN4M37szJ/ggJN9wdBPopPg+hSsZ/QQ9zIhao+aNR8mxuajvd6e8ny32BhFKFw==" saltValue="1/3J5l93XJfCwpef3Rso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26" t="s">
        <v>10</v>
      </c>
      <c r="C45" s="1227"/>
      <c r="D45" s="58"/>
      <c r="E45" s="1232" t="s">
        <v>11</v>
      </c>
      <c r="F45" s="1232"/>
      <c r="G45" s="1232"/>
      <c r="H45" s="1232"/>
      <c r="I45" s="1232"/>
      <c r="J45" s="1233"/>
      <c r="K45" s="59">
        <v>116</v>
      </c>
      <c r="L45" s="60">
        <v>138</v>
      </c>
      <c r="M45" s="60">
        <v>207</v>
      </c>
      <c r="N45" s="60">
        <v>232</v>
      </c>
      <c r="O45" s="61">
        <v>312</v>
      </c>
      <c r="P45" s="48"/>
      <c r="Q45" s="48"/>
      <c r="R45" s="48"/>
      <c r="S45" s="48"/>
      <c r="T45" s="48"/>
      <c r="U45" s="48"/>
    </row>
    <row r="46" spans="1:21" ht="30.75" customHeight="1" x14ac:dyDescent="0.15">
      <c r="A46" s="48"/>
      <c r="B46" s="1228"/>
      <c r="C46" s="1229"/>
      <c r="D46" s="62"/>
      <c r="E46" s="1210" t="s">
        <v>12</v>
      </c>
      <c r="F46" s="1210"/>
      <c r="G46" s="1210"/>
      <c r="H46" s="1210"/>
      <c r="I46" s="1210"/>
      <c r="J46" s="1211"/>
      <c r="K46" s="63" t="s">
        <v>508</v>
      </c>
      <c r="L46" s="64" t="s">
        <v>508</v>
      </c>
      <c r="M46" s="64" t="s">
        <v>508</v>
      </c>
      <c r="N46" s="64" t="s">
        <v>508</v>
      </c>
      <c r="O46" s="65" t="s">
        <v>508</v>
      </c>
      <c r="P46" s="48"/>
      <c r="Q46" s="48"/>
      <c r="R46" s="48"/>
      <c r="S46" s="48"/>
      <c r="T46" s="48"/>
      <c r="U46" s="48"/>
    </row>
    <row r="47" spans="1:21" ht="30.75" customHeight="1" x14ac:dyDescent="0.15">
      <c r="A47" s="48"/>
      <c r="B47" s="1228"/>
      <c r="C47" s="1229"/>
      <c r="D47" s="62"/>
      <c r="E47" s="1210" t="s">
        <v>13</v>
      </c>
      <c r="F47" s="1210"/>
      <c r="G47" s="1210"/>
      <c r="H47" s="1210"/>
      <c r="I47" s="1210"/>
      <c r="J47" s="1211"/>
      <c r="K47" s="63" t="s">
        <v>508</v>
      </c>
      <c r="L47" s="64" t="s">
        <v>508</v>
      </c>
      <c r="M47" s="64" t="s">
        <v>508</v>
      </c>
      <c r="N47" s="64" t="s">
        <v>508</v>
      </c>
      <c r="O47" s="65" t="s">
        <v>508</v>
      </c>
      <c r="P47" s="48"/>
      <c r="Q47" s="48"/>
      <c r="R47" s="48"/>
      <c r="S47" s="48"/>
      <c r="T47" s="48"/>
      <c r="U47" s="48"/>
    </row>
    <row r="48" spans="1:21" ht="30.75" customHeight="1" x14ac:dyDescent="0.15">
      <c r="A48" s="48"/>
      <c r="B48" s="1228"/>
      <c r="C48" s="1229"/>
      <c r="D48" s="62"/>
      <c r="E48" s="1210" t="s">
        <v>14</v>
      </c>
      <c r="F48" s="1210"/>
      <c r="G48" s="1210"/>
      <c r="H48" s="1210"/>
      <c r="I48" s="1210"/>
      <c r="J48" s="1211"/>
      <c r="K48" s="63">
        <v>570</v>
      </c>
      <c r="L48" s="64">
        <v>572</v>
      </c>
      <c r="M48" s="64">
        <v>550</v>
      </c>
      <c r="N48" s="64">
        <v>577</v>
      </c>
      <c r="O48" s="65">
        <v>504</v>
      </c>
      <c r="P48" s="48"/>
      <c r="Q48" s="48"/>
      <c r="R48" s="48"/>
      <c r="S48" s="48"/>
      <c r="T48" s="48"/>
      <c r="U48" s="48"/>
    </row>
    <row r="49" spans="1:21" ht="30.75" customHeight="1" x14ac:dyDescent="0.15">
      <c r="A49" s="48"/>
      <c r="B49" s="1228"/>
      <c r="C49" s="1229"/>
      <c r="D49" s="62"/>
      <c r="E49" s="1210" t="s">
        <v>15</v>
      </c>
      <c r="F49" s="1210"/>
      <c r="G49" s="1210"/>
      <c r="H49" s="1210"/>
      <c r="I49" s="1210"/>
      <c r="J49" s="1211"/>
      <c r="K49" s="63">
        <v>6</v>
      </c>
      <c r="L49" s="64">
        <v>6</v>
      </c>
      <c r="M49" s="64">
        <v>6</v>
      </c>
      <c r="N49" s="64">
        <v>6</v>
      </c>
      <c r="O49" s="65">
        <v>7</v>
      </c>
      <c r="P49" s="48"/>
      <c r="Q49" s="48"/>
      <c r="R49" s="48"/>
      <c r="S49" s="48"/>
      <c r="T49" s="48"/>
      <c r="U49" s="48"/>
    </row>
    <row r="50" spans="1:21" ht="30.75" customHeight="1" x14ac:dyDescent="0.15">
      <c r="A50" s="48"/>
      <c r="B50" s="1228"/>
      <c r="C50" s="1229"/>
      <c r="D50" s="62"/>
      <c r="E50" s="1210" t="s">
        <v>16</v>
      </c>
      <c r="F50" s="1210"/>
      <c r="G50" s="1210"/>
      <c r="H50" s="1210"/>
      <c r="I50" s="1210"/>
      <c r="J50" s="1211"/>
      <c r="K50" s="63">
        <v>9</v>
      </c>
      <c r="L50" s="64">
        <v>31</v>
      </c>
      <c r="M50" s="64">
        <v>8</v>
      </c>
      <c r="N50" s="64">
        <v>8</v>
      </c>
      <c r="O50" s="65">
        <v>1</v>
      </c>
      <c r="P50" s="48"/>
      <c r="Q50" s="48"/>
      <c r="R50" s="48"/>
      <c r="S50" s="48"/>
      <c r="T50" s="48"/>
      <c r="U50" s="48"/>
    </row>
    <row r="51" spans="1:21" ht="30.75" customHeight="1" x14ac:dyDescent="0.15">
      <c r="A51" s="48"/>
      <c r="B51" s="1230"/>
      <c r="C51" s="1231"/>
      <c r="D51" s="66"/>
      <c r="E51" s="1210" t="s">
        <v>17</v>
      </c>
      <c r="F51" s="1210"/>
      <c r="G51" s="1210"/>
      <c r="H51" s="1210"/>
      <c r="I51" s="1210"/>
      <c r="J51" s="1211"/>
      <c r="K51" s="63" t="s">
        <v>508</v>
      </c>
      <c r="L51" s="64" t="s">
        <v>508</v>
      </c>
      <c r="M51" s="64" t="s">
        <v>508</v>
      </c>
      <c r="N51" s="64" t="s">
        <v>508</v>
      </c>
      <c r="O51" s="65" t="s">
        <v>508</v>
      </c>
      <c r="P51" s="48"/>
      <c r="Q51" s="48"/>
      <c r="R51" s="48"/>
      <c r="S51" s="48"/>
      <c r="T51" s="48"/>
      <c r="U51" s="48"/>
    </row>
    <row r="52" spans="1:21" ht="30.75" customHeight="1" x14ac:dyDescent="0.15">
      <c r="A52" s="48"/>
      <c r="B52" s="1208" t="s">
        <v>18</v>
      </c>
      <c r="C52" s="1209"/>
      <c r="D52" s="66"/>
      <c r="E52" s="1210" t="s">
        <v>19</v>
      </c>
      <c r="F52" s="1210"/>
      <c r="G52" s="1210"/>
      <c r="H52" s="1210"/>
      <c r="I52" s="1210"/>
      <c r="J52" s="1211"/>
      <c r="K52" s="63">
        <v>565</v>
      </c>
      <c r="L52" s="64">
        <v>553</v>
      </c>
      <c r="M52" s="64">
        <v>622</v>
      </c>
      <c r="N52" s="64">
        <v>621</v>
      </c>
      <c r="O52" s="65">
        <v>612</v>
      </c>
      <c r="P52" s="48"/>
      <c r="Q52" s="48"/>
      <c r="R52" s="48"/>
      <c r="S52" s="48"/>
      <c r="T52" s="48"/>
      <c r="U52" s="48"/>
    </row>
    <row r="53" spans="1:21" ht="30.75" customHeight="1" thickBot="1" x14ac:dyDescent="0.2">
      <c r="A53" s="48"/>
      <c r="B53" s="1212" t="s">
        <v>20</v>
      </c>
      <c r="C53" s="1213"/>
      <c r="D53" s="67"/>
      <c r="E53" s="1214" t="s">
        <v>21</v>
      </c>
      <c r="F53" s="1214"/>
      <c r="G53" s="1214"/>
      <c r="H53" s="1214"/>
      <c r="I53" s="1214"/>
      <c r="J53" s="1215"/>
      <c r="K53" s="68">
        <v>136</v>
      </c>
      <c r="L53" s="69">
        <v>194</v>
      </c>
      <c r="M53" s="69">
        <v>149</v>
      </c>
      <c r="N53" s="69">
        <v>202</v>
      </c>
      <c r="O53" s="70">
        <v>212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16" t="s">
        <v>24</v>
      </c>
      <c r="C57" s="1217"/>
      <c r="D57" s="1220" t="s">
        <v>25</v>
      </c>
      <c r="E57" s="1221"/>
      <c r="F57" s="1221"/>
      <c r="G57" s="1221"/>
      <c r="H57" s="1221"/>
      <c r="I57" s="1221"/>
      <c r="J57" s="1222"/>
      <c r="K57" s="82" t="s">
        <v>591</v>
      </c>
      <c r="L57" s="83" t="s">
        <v>591</v>
      </c>
      <c r="M57" s="83" t="s">
        <v>591</v>
      </c>
      <c r="N57" s="83" t="s">
        <v>592</v>
      </c>
      <c r="O57" s="84" t="s">
        <v>591</v>
      </c>
    </row>
    <row r="58" spans="1:21" ht="31.5" customHeight="1" thickBot="1" x14ac:dyDescent="0.2">
      <c r="B58" s="1218"/>
      <c r="C58" s="1219"/>
      <c r="D58" s="1223" t="s">
        <v>26</v>
      </c>
      <c r="E58" s="1224"/>
      <c r="F58" s="1224"/>
      <c r="G58" s="1224"/>
      <c r="H58" s="1224"/>
      <c r="I58" s="1224"/>
      <c r="J58" s="1225"/>
      <c r="K58" s="85" t="s">
        <v>591</v>
      </c>
      <c r="L58" s="86" t="s">
        <v>591</v>
      </c>
      <c r="M58" s="86" t="s">
        <v>591</v>
      </c>
      <c r="N58" s="86" t="s">
        <v>591</v>
      </c>
      <c r="O58" s="87" t="s">
        <v>591</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BSbHtPw5qQ1TuKgZh49/8BADnhGPI0ooXXPiysuhdnjcxBv6tPh4imklOMqkXLawjnsNDHimEZVU1WDkrUWMA==" saltValue="RTx90CoQfhZR4PKKv/b13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549</v>
      </c>
      <c r="J40" s="99" t="s">
        <v>550</v>
      </c>
      <c r="K40" s="99" t="s">
        <v>551</v>
      </c>
      <c r="L40" s="99" t="s">
        <v>552</v>
      </c>
      <c r="M40" s="100" t="s">
        <v>553</v>
      </c>
    </row>
    <row r="41" spans="2:13" ht="27.75" customHeight="1" x14ac:dyDescent="0.15">
      <c r="B41" s="1246" t="s">
        <v>29</v>
      </c>
      <c r="C41" s="1247"/>
      <c r="D41" s="101"/>
      <c r="E41" s="1248" t="s">
        <v>30</v>
      </c>
      <c r="F41" s="1248"/>
      <c r="G41" s="1248"/>
      <c r="H41" s="1249"/>
      <c r="I41" s="102">
        <v>2868</v>
      </c>
      <c r="J41" s="103">
        <v>3814</v>
      </c>
      <c r="K41" s="103">
        <v>3865</v>
      </c>
      <c r="L41" s="103">
        <v>3913</v>
      </c>
      <c r="M41" s="104">
        <v>3980</v>
      </c>
    </row>
    <row r="42" spans="2:13" ht="27.75" customHeight="1" x14ac:dyDescent="0.15">
      <c r="B42" s="1236"/>
      <c r="C42" s="1237"/>
      <c r="D42" s="105"/>
      <c r="E42" s="1240" t="s">
        <v>31</v>
      </c>
      <c r="F42" s="1240"/>
      <c r="G42" s="1240"/>
      <c r="H42" s="1241"/>
      <c r="I42" s="106">
        <v>48</v>
      </c>
      <c r="J42" s="107">
        <v>18</v>
      </c>
      <c r="K42" s="107">
        <v>10</v>
      </c>
      <c r="L42" s="107">
        <v>2</v>
      </c>
      <c r="M42" s="108">
        <v>1</v>
      </c>
    </row>
    <row r="43" spans="2:13" ht="27.75" customHeight="1" x14ac:dyDescent="0.15">
      <c r="B43" s="1236"/>
      <c r="C43" s="1237"/>
      <c r="D43" s="105"/>
      <c r="E43" s="1240" t="s">
        <v>32</v>
      </c>
      <c r="F43" s="1240"/>
      <c r="G43" s="1240"/>
      <c r="H43" s="1241"/>
      <c r="I43" s="106">
        <v>4311</v>
      </c>
      <c r="J43" s="107">
        <v>4339</v>
      </c>
      <c r="K43" s="107">
        <v>4101</v>
      </c>
      <c r="L43" s="107">
        <v>3700</v>
      </c>
      <c r="M43" s="108">
        <v>3226</v>
      </c>
    </row>
    <row r="44" spans="2:13" ht="27.75" customHeight="1" x14ac:dyDescent="0.15">
      <c r="B44" s="1236"/>
      <c r="C44" s="1237"/>
      <c r="D44" s="105"/>
      <c r="E44" s="1240" t="s">
        <v>33</v>
      </c>
      <c r="F44" s="1240"/>
      <c r="G44" s="1240"/>
      <c r="H44" s="1241"/>
      <c r="I44" s="106">
        <v>46</v>
      </c>
      <c r="J44" s="107">
        <v>73</v>
      </c>
      <c r="K44" s="107">
        <v>67</v>
      </c>
      <c r="L44" s="107">
        <v>62</v>
      </c>
      <c r="M44" s="108">
        <v>55</v>
      </c>
    </row>
    <row r="45" spans="2:13" ht="27.75" customHeight="1" x14ac:dyDescent="0.15">
      <c r="B45" s="1236"/>
      <c r="C45" s="1237"/>
      <c r="D45" s="105"/>
      <c r="E45" s="1240" t="s">
        <v>34</v>
      </c>
      <c r="F45" s="1240"/>
      <c r="G45" s="1240"/>
      <c r="H45" s="1241"/>
      <c r="I45" s="106">
        <v>1368</v>
      </c>
      <c r="J45" s="107">
        <v>1358</v>
      </c>
      <c r="K45" s="107">
        <v>1338</v>
      </c>
      <c r="L45" s="107">
        <v>1287</v>
      </c>
      <c r="M45" s="108">
        <v>1232</v>
      </c>
    </row>
    <row r="46" spans="2:13" ht="27.75" customHeight="1" x14ac:dyDescent="0.15">
      <c r="B46" s="1236"/>
      <c r="C46" s="1237"/>
      <c r="D46" s="109"/>
      <c r="E46" s="1240" t="s">
        <v>35</v>
      </c>
      <c r="F46" s="1240"/>
      <c r="G46" s="1240"/>
      <c r="H46" s="1241"/>
      <c r="I46" s="106" t="s">
        <v>508</v>
      </c>
      <c r="J46" s="107" t="s">
        <v>508</v>
      </c>
      <c r="K46" s="107" t="s">
        <v>508</v>
      </c>
      <c r="L46" s="107">
        <v>0</v>
      </c>
      <c r="M46" s="108" t="s">
        <v>508</v>
      </c>
    </row>
    <row r="47" spans="2:13" ht="27.75" customHeight="1" x14ac:dyDescent="0.15">
      <c r="B47" s="1236"/>
      <c r="C47" s="1237"/>
      <c r="D47" s="110"/>
      <c r="E47" s="1250" t="s">
        <v>36</v>
      </c>
      <c r="F47" s="1251"/>
      <c r="G47" s="1251"/>
      <c r="H47" s="1252"/>
      <c r="I47" s="106" t="s">
        <v>508</v>
      </c>
      <c r="J47" s="107" t="s">
        <v>508</v>
      </c>
      <c r="K47" s="107" t="s">
        <v>508</v>
      </c>
      <c r="L47" s="107" t="s">
        <v>508</v>
      </c>
      <c r="M47" s="108" t="s">
        <v>508</v>
      </c>
    </row>
    <row r="48" spans="2:13" ht="27.75" customHeight="1" x14ac:dyDescent="0.15">
      <c r="B48" s="1236"/>
      <c r="C48" s="1237"/>
      <c r="D48" s="105"/>
      <c r="E48" s="1240" t="s">
        <v>37</v>
      </c>
      <c r="F48" s="1240"/>
      <c r="G48" s="1240"/>
      <c r="H48" s="1241"/>
      <c r="I48" s="106" t="s">
        <v>508</v>
      </c>
      <c r="J48" s="107" t="s">
        <v>508</v>
      </c>
      <c r="K48" s="107" t="s">
        <v>508</v>
      </c>
      <c r="L48" s="107" t="s">
        <v>508</v>
      </c>
      <c r="M48" s="108" t="s">
        <v>508</v>
      </c>
    </row>
    <row r="49" spans="2:13" ht="27.75" customHeight="1" x14ac:dyDescent="0.15">
      <c r="B49" s="1238"/>
      <c r="C49" s="1239"/>
      <c r="D49" s="105"/>
      <c r="E49" s="1240" t="s">
        <v>38</v>
      </c>
      <c r="F49" s="1240"/>
      <c r="G49" s="1240"/>
      <c r="H49" s="1241"/>
      <c r="I49" s="106" t="s">
        <v>508</v>
      </c>
      <c r="J49" s="107" t="s">
        <v>508</v>
      </c>
      <c r="K49" s="107" t="s">
        <v>508</v>
      </c>
      <c r="L49" s="107" t="s">
        <v>508</v>
      </c>
      <c r="M49" s="108" t="s">
        <v>508</v>
      </c>
    </row>
    <row r="50" spans="2:13" ht="27.75" customHeight="1" x14ac:dyDescent="0.15">
      <c r="B50" s="1234" t="s">
        <v>39</v>
      </c>
      <c r="C50" s="1235"/>
      <c r="D50" s="111"/>
      <c r="E50" s="1240" t="s">
        <v>40</v>
      </c>
      <c r="F50" s="1240"/>
      <c r="G50" s="1240"/>
      <c r="H50" s="1241"/>
      <c r="I50" s="106">
        <v>1861</v>
      </c>
      <c r="J50" s="107">
        <v>1936</v>
      </c>
      <c r="K50" s="107">
        <v>2175</v>
      </c>
      <c r="L50" s="107">
        <v>2215</v>
      </c>
      <c r="M50" s="108">
        <v>2194</v>
      </c>
    </row>
    <row r="51" spans="2:13" ht="27.75" customHeight="1" x14ac:dyDescent="0.15">
      <c r="B51" s="1236"/>
      <c r="C51" s="1237"/>
      <c r="D51" s="105"/>
      <c r="E51" s="1240" t="s">
        <v>41</v>
      </c>
      <c r="F51" s="1240"/>
      <c r="G51" s="1240"/>
      <c r="H51" s="1241"/>
      <c r="I51" s="106">
        <v>41</v>
      </c>
      <c r="J51" s="107">
        <v>47</v>
      </c>
      <c r="K51" s="107">
        <v>42</v>
      </c>
      <c r="L51" s="107">
        <v>35</v>
      </c>
      <c r="M51" s="108">
        <v>25</v>
      </c>
    </row>
    <row r="52" spans="2:13" ht="27.75" customHeight="1" x14ac:dyDescent="0.15">
      <c r="B52" s="1238"/>
      <c r="C52" s="1239"/>
      <c r="D52" s="105"/>
      <c r="E52" s="1240" t="s">
        <v>42</v>
      </c>
      <c r="F52" s="1240"/>
      <c r="G52" s="1240"/>
      <c r="H52" s="1241"/>
      <c r="I52" s="106">
        <v>5914</v>
      </c>
      <c r="J52" s="107">
        <v>5996</v>
      </c>
      <c r="K52" s="107">
        <v>5725</v>
      </c>
      <c r="L52" s="107">
        <v>5528</v>
      </c>
      <c r="M52" s="108">
        <v>5210</v>
      </c>
    </row>
    <row r="53" spans="2:13" ht="27.75" customHeight="1" thickBot="1" x14ac:dyDescent="0.2">
      <c r="B53" s="1242" t="s">
        <v>43</v>
      </c>
      <c r="C53" s="1243"/>
      <c r="D53" s="112"/>
      <c r="E53" s="1244" t="s">
        <v>44</v>
      </c>
      <c r="F53" s="1244"/>
      <c r="G53" s="1244"/>
      <c r="H53" s="1245"/>
      <c r="I53" s="113">
        <v>824</v>
      </c>
      <c r="J53" s="114">
        <v>1622</v>
      </c>
      <c r="K53" s="114">
        <v>1440</v>
      </c>
      <c r="L53" s="114">
        <v>1187</v>
      </c>
      <c r="M53" s="115">
        <v>1064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Vbiad6D4cSlFelMHEi3tj/6QIOa2VpFGBY1rsabWQx002CdSO1Qeb++HmsQoyW88uczXTPX1SAqG5jYEDqISA==" saltValue="DZ1o7xhieIy0yc7i+2pC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61" t="s">
        <v>47</v>
      </c>
      <c r="D55" s="1261"/>
      <c r="E55" s="1262"/>
      <c r="F55" s="127">
        <v>1505</v>
      </c>
      <c r="G55" s="127">
        <v>1514</v>
      </c>
      <c r="H55" s="128">
        <v>1410</v>
      </c>
    </row>
    <row r="56" spans="2:8" ht="52.5" customHeight="1" x14ac:dyDescent="0.15">
      <c r="B56" s="129"/>
      <c r="C56" s="1263" t="s">
        <v>48</v>
      </c>
      <c r="D56" s="1263"/>
      <c r="E56" s="1264"/>
      <c r="F56" s="130">
        <v>54</v>
      </c>
      <c r="G56" s="130">
        <v>54</v>
      </c>
      <c r="H56" s="131">
        <v>54</v>
      </c>
    </row>
    <row r="57" spans="2:8" ht="53.25" customHeight="1" x14ac:dyDescent="0.15">
      <c r="B57" s="129"/>
      <c r="C57" s="1265" t="s">
        <v>49</v>
      </c>
      <c r="D57" s="1265"/>
      <c r="E57" s="1266"/>
      <c r="F57" s="132">
        <v>481</v>
      </c>
      <c r="G57" s="132">
        <v>492</v>
      </c>
      <c r="H57" s="133">
        <v>548</v>
      </c>
    </row>
    <row r="58" spans="2:8" ht="45.75" customHeight="1" x14ac:dyDescent="0.15">
      <c r="B58" s="134"/>
      <c r="C58" s="1253" t="s">
        <v>571</v>
      </c>
      <c r="D58" s="1254"/>
      <c r="E58" s="1255"/>
      <c r="F58" s="135">
        <v>260</v>
      </c>
      <c r="G58" s="135">
        <v>269</v>
      </c>
      <c r="H58" s="136">
        <v>321</v>
      </c>
    </row>
    <row r="59" spans="2:8" ht="45.75" customHeight="1" x14ac:dyDescent="0.15">
      <c r="B59" s="134"/>
      <c r="C59" s="1253" t="s">
        <v>572</v>
      </c>
      <c r="D59" s="1254"/>
      <c r="E59" s="1255"/>
      <c r="F59" s="135">
        <v>101</v>
      </c>
      <c r="G59" s="135">
        <v>101</v>
      </c>
      <c r="H59" s="136">
        <v>101</v>
      </c>
    </row>
    <row r="60" spans="2:8" ht="45.75" customHeight="1" x14ac:dyDescent="0.15">
      <c r="B60" s="134"/>
      <c r="C60" s="1253" t="s">
        <v>573</v>
      </c>
      <c r="D60" s="1254"/>
      <c r="E60" s="1255"/>
      <c r="F60" s="135">
        <v>100</v>
      </c>
      <c r="G60" s="135">
        <v>100</v>
      </c>
      <c r="H60" s="136">
        <v>100</v>
      </c>
    </row>
    <row r="61" spans="2:8" ht="45.75" customHeight="1" x14ac:dyDescent="0.15">
      <c r="B61" s="134"/>
      <c r="C61" s="1253" t="s">
        <v>574</v>
      </c>
      <c r="D61" s="1254"/>
      <c r="E61" s="1255"/>
      <c r="F61" s="135">
        <v>18</v>
      </c>
      <c r="G61" s="135">
        <v>17</v>
      </c>
      <c r="H61" s="136">
        <v>16</v>
      </c>
    </row>
    <row r="62" spans="2:8" ht="45.75" customHeight="1" thickBot="1" x14ac:dyDescent="0.2">
      <c r="B62" s="137"/>
      <c r="C62" s="1256" t="s">
        <v>575</v>
      </c>
      <c r="D62" s="1257"/>
      <c r="E62" s="1258"/>
      <c r="F62" s="138">
        <v>1</v>
      </c>
      <c r="G62" s="138">
        <v>5</v>
      </c>
      <c r="H62" s="139">
        <v>9</v>
      </c>
    </row>
    <row r="63" spans="2:8" ht="52.5" customHeight="1" thickBot="1" x14ac:dyDescent="0.2">
      <c r="B63" s="140"/>
      <c r="C63" s="1259" t="s">
        <v>50</v>
      </c>
      <c r="D63" s="1259"/>
      <c r="E63" s="1260"/>
      <c r="F63" s="141">
        <v>2040</v>
      </c>
      <c r="G63" s="141">
        <v>2060</v>
      </c>
      <c r="H63" s="142">
        <v>2012</v>
      </c>
    </row>
    <row r="64" spans="2:8" ht="15" customHeight="1" x14ac:dyDescent="0.15"/>
    <row r="65" ht="0" hidden="1" customHeight="1" x14ac:dyDescent="0.15"/>
    <row r="66" ht="0" hidden="1" customHeight="1" x14ac:dyDescent="0.15"/>
  </sheetData>
  <sheetProtection algorithmName="SHA-512" hashValue="ubsilfRzrKEVrDuzXrR+6D6Hy73bSWIz8qpyK0DmO7eSvpwJ1S+rkAP+4HBqe5WR3b2/EoZvpdOtGH/jlzhmQQ==" saltValue="wfxoYksDhQwsgrHo1B1Y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546</v>
      </c>
      <c r="G2" s="156"/>
      <c r="H2" s="157"/>
    </row>
    <row r="3" spans="1:8" x14ac:dyDescent="0.15">
      <c r="A3" s="153" t="s">
        <v>539</v>
      </c>
      <c r="B3" s="158"/>
      <c r="C3" s="159"/>
      <c r="D3" s="160">
        <v>251728</v>
      </c>
      <c r="E3" s="161"/>
      <c r="F3" s="162">
        <v>119685</v>
      </c>
      <c r="G3" s="163"/>
      <c r="H3" s="164"/>
    </row>
    <row r="4" spans="1:8" x14ac:dyDescent="0.15">
      <c r="A4" s="165"/>
      <c r="B4" s="166"/>
      <c r="C4" s="167"/>
      <c r="D4" s="168">
        <v>111052</v>
      </c>
      <c r="E4" s="169"/>
      <c r="F4" s="170">
        <v>68464</v>
      </c>
      <c r="G4" s="171"/>
      <c r="H4" s="172"/>
    </row>
    <row r="5" spans="1:8" x14ac:dyDescent="0.15">
      <c r="A5" s="153" t="s">
        <v>541</v>
      </c>
      <c r="B5" s="158"/>
      <c r="C5" s="159"/>
      <c r="D5" s="160">
        <v>271229</v>
      </c>
      <c r="E5" s="161"/>
      <c r="F5" s="162">
        <v>109920</v>
      </c>
      <c r="G5" s="163"/>
      <c r="H5" s="164"/>
    </row>
    <row r="6" spans="1:8" x14ac:dyDescent="0.15">
      <c r="A6" s="165"/>
      <c r="B6" s="166"/>
      <c r="C6" s="167"/>
      <c r="D6" s="168">
        <v>132577</v>
      </c>
      <c r="E6" s="169"/>
      <c r="F6" s="170">
        <v>62739</v>
      </c>
      <c r="G6" s="171"/>
      <c r="H6" s="172"/>
    </row>
    <row r="7" spans="1:8" x14ac:dyDescent="0.15">
      <c r="A7" s="153" t="s">
        <v>542</v>
      </c>
      <c r="B7" s="158"/>
      <c r="C7" s="159"/>
      <c r="D7" s="160">
        <v>77915</v>
      </c>
      <c r="E7" s="161"/>
      <c r="F7" s="162">
        <v>119882</v>
      </c>
      <c r="G7" s="163"/>
      <c r="H7" s="164"/>
    </row>
    <row r="8" spans="1:8" x14ac:dyDescent="0.15">
      <c r="A8" s="165"/>
      <c r="B8" s="166"/>
      <c r="C8" s="167"/>
      <c r="D8" s="168">
        <v>48966</v>
      </c>
      <c r="E8" s="169"/>
      <c r="F8" s="170">
        <v>66481</v>
      </c>
      <c r="G8" s="171"/>
      <c r="H8" s="172"/>
    </row>
    <row r="9" spans="1:8" x14ac:dyDescent="0.15">
      <c r="A9" s="153" t="s">
        <v>543</v>
      </c>
      <c r="B9" s="158"/>
      <c r="C9" s="159"/>
      <c r="D9" s="160">
        <v>99014</v>
      </c>
      <c r="E9" s="161"/>
      <c r="F9" s="162">
        <v>116162</v>
      </c>
      <c r="G9" s="163"/>
      <c r="H9" s="164"/>
    </row>
    <row r="10" spans="1:8" x14ac:dyDescent="0.15">
      <c r="A10" s="165"/>
      <c r="B10" s="166"/>
      <c r="C10" s="167"/>
      <c r="D10" s="168">
        <v>67304</v>
      </c>
      <c r="E10" s="169"/>
      <c r="F10" s="170">
        <v>61562</v>
      </c>
      <c r="G10" s="171"/>
      <c r="H10" s="172"/>
    </row>
    <row r="11" spans="1:8" x14ac:dyDescent="0.15">
      <c r="A11" s="153" t="s">
        <v>544</v>
      </c>
      <c r="B11" s="158"/>
      <c r="C11" s="159"/>
      <c r="D11" s="160">
        <v>119759</v>
      </c>
      <c r="E11" s="161"/>
      <c r="F11" s="162">
        <v>121449</v>
      </c>
      <c r="G11" s="163"/>
      <c r="H11" s="164"/>
    </row>
    <row r="12" spans="1:8" x14ac:dyDescent="0.15">
      <c r="A12" s="165"/>
      <c r="B12" s="166"/>
      <c r="C12" s="173"/>
      <c r="D12" s="168">
        <v>59771</v>
      </c>
      <c r="E12" s="169"/>
      <c r="F12" s="170">
        <v>62922</v>
      </c>
      <c r="G12" s="171"/>
      <c r="H12" s="172"/>
    </row>
    <row r="13" spans="1:8" x14ac:dyDescent="0.15">
      <c r="A13" s="153"/>
      <c r="B13" s="158"/>
      <c r="C13" s="174"/>
      <c r="D13" s="175">
        <v>163929</v>
      </c>
      <c r="E13" s="176"/>
      <c r="F13" s="177">
        <v>117420</v>
      </c>
      <c r="G13" s="178"/>
      <c r="H13" s="164"/>
    </row>
    <row r="14" spans="1:8" x14ac:dyDescent="0.15">
      <c r="A14" s="165"/>
      <c r="B14" s="166"/>
      <c r="C14" s="167"/>
      <c r="D14" s="168">
        <v>83934</v>
      </c>
      <c r="E14" s="169"/>
      <c r="F14" s="170">
        <v>64434</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7.88</v>
      </c>
      <c r="C19" s="179">
        <f>ROUND(VALUE(SUBSTITUTE(実質収支比率等に係る経年分析!G$48,"▲","-")),2)</f>
        <v>11.26</v>
      </c>
      <c r="D19" s="179">
        <f>ROUND(VALUE(SUBSTITUTE(実質収支比率等に係る経年分析!H$48,"▲","-")),2)</f>
        <v>9.07</v>
      </c>
      <c r="E19" s="179">
        <f>ROUND(VALUE(SUBSTITUTE(実質収支比率等に係る経年分析!I$48,"▲","-")),2)</f>
        <v>9.26</v>
      </c>
      <c r="F19" s="179">
        <f>ROUND(VALUE(SUBSTITUTE(実質収支比率等に係る経年分析!J$48,"▲","-")),2)</f>
        <v>9.1199999999999992</v>
      </c>
    </row>
    <row r="20" spans="1:11" x14ac:dyDescent="0.15">
      <c r="A20" s="179" t="s">
        <v>54</v>
      </c>
      <c r="B20" s="179">
        <f>ROUND(VALUE(SUBSTITUTE(実質収支比率等に係る経年分析!F$47,"▲","-")),2)</f>
        <v>35.1</v>
      </c>
      <c r="C20" s="179">
        <f>ROUND(VALUE(SUBSTITUTE(実質収支比率等に係る経年分析!G$47,"▲","-")),2)</f>
        <v>36.340000000000003</v>
      </c>
      <c r="D20" s="179">
        <f>ROUND(VALUE(SUBSTITUTE(実質収支比率等に係る経年分析!H$47,"▲","-")),2)</f>
        <v>37.06</v>
      </c>
      <c r="E20" s="179">
        <f>ROUND(VALUE(SUBSTITUTE(実質収支比率等に係る経年分析!I$47,"▲","-")),2)</f>
        <v>37.39</v>
      </c>
      <c r="F20" s="179">
        <f>ROUND(VALUE(SUBSTITUTE(実質収支比率等に係る経年分析!J$47,"▲","-")),2)</f>
        <v>35.409999999999997</v>
      </c>
    </row>
    <row r="21" spans="1:11" x14ac:dyDescent="0.15">
      <c r="A21" s="179" t="s">
        <v>55</v>
      </c>
      <c r="B21" s="179">
        <f>IF(ISNUMBER(VALUE(SUBSTITUTE(実質収支比率等に係る経年分析!F$49,"▲","-"))),ROUND(VALUE(SUBSTITUTE(実質収支比率等に係る経年分析!F$49,"▲","-")),2),NA())</f>
        <v>-1.51</v>
      </c>
      <c r="C21" s="179">
        <f>IF(ISNUMBER(VALUE(SUBSTITUTE(実質収支比率等に係る経年分析!G$49,"▲","-"))),ROUND(VALUE(SUBSTITUTE(実質収支比率等に係る経年分析!G$49,"▲","-")),2),NA())</f>
        <v>5.61</v>
      </c>
      <c r="D21" s="179">
        <f>IF(ISNUMBER(VALUE(SUBSTITUTE(実質収支比率等に係る経年分析!H$49,"▲","-"))),ROUND(VALUE(SUBSTITUTE(実質収支比率等に係る経年分析!H$49,"▲","-")),2),NA())</f>
        <v>-2.82</v>
      </c>
      <c r="E21" s="179">
        <f>IF(ISNUMBER(VALUE(SUBSTITUTE(実質収支比率等に係る経年分析!I$49,"▲","-"))),ROUND(VALUE(SUBSTITUTE(実質収支比率等に係る経年分析!I$49,"▲","-")),2),NA())</f>
        <v>0.38</v>
      </c>
      <c r="F21" s="179">
        <f>IF(ISNUMBER(VALUE(SUBSTITUTE(実質収支比率等に係る経年分析!J$49,"▲","-"))),ROUND(VALUE(SUBSTITUTE(実質収支比率等に係る経年分析!J$49,"▲","-")),2),NA())</f>
        <v>-2.91</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1.17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1.49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0.96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0.77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0.56999999999999995</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0.96</v>
      </c>
    </row>
    <row r="33" spans="1:16" x14ac:dyDescent="0.15">
      <c r="A33" s="180" t="str">
        <f>IF(連結実質赤字比率に係る赤字・黒字の構成分析!C$37="",NA(),連結実質赤字比率に係る赤字・黒字の構成分析!C$37)</f>
        <v>下水道特別会計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1.26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1.72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1.1299999999999999</v>
      </c>
    </row>
    <row r="34" spans="1:16" x14ac:dyDescent="0.15">
      <c r="A34" s="180" t="str">
        <f>IF(連結実質赤字比率に係る赤字・黒字の構成分析!C$36="",NA(),連結実質赤字比率に係る赤字・黒字の構成分析!C$36)</f>
        <v>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4.16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4.21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5.39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6.01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8.1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7.88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11.25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9.06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9.25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9.1199999999999992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11.16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11.89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11.57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11.36</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565</v>
      </c>
      <c r="E42" s="181"/>
      <c r="F42" s="181"/>
      <c r="G42" s="181">
        <f>'実質公債費比率（分子）の構造'!L$52</f>
        <v>553</v>
      </c>
      <c r="H42" s="181"/>
      <c r="I42" s="181"/>
      <c r="J42" s="181">
        <f>'実質公債費比率（分子）の構造'!M$52</f>
        <v>622</v>
      </c>
      <c r="K42" s="181"/>
      <c r="L42" s="181"/>
      <c r="M42" s="181">
        <f>'実質公債費比率（分子）の構造'!N$52</f>
        <v>621</v>
      </c>
      <c r="N42" s="181"/>
      <c r="O42" s="181"/>
      <c r="P42" s="181">
        <f>'実質公債費比率（分子）の構造'!O$52</f>
        <v>612</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9</v>
      </c>
      <c r="C44" s="181"/>
      <c r="D44" s="181"/>
      <c r="E44" s="181">
        <f>'実質公債費比率（分子）の構造'!L$50</f>
        <v>31</v>
      </c>
      <c r="F44" s="181"/>
      <c r="G44" s="181"/>
      <c r="H44" s="181">
        <f>'実質公債費比率（分子）の構造'!M$50</f>
        <v>8</v>
      </c>
      <c r="I44" s="181"/>
      <c r="J44" s="181"/>
      <c r="K44" s="181">
        <f>'実質公債費比率（分子）の構造'!N$50</f>
        <v>8</v>
      </c>
      <c r="L44" s="181"/>
      <c r="M44" s="181"/>
      <c r="N44" s="181">
        <f>'実質公債費比率（分子）の構造'!O$50</f>
        <v>1</v>
      </c>
      <c r="O44" s="181"/>
      <c r="P44" s="181"/>
    </row>
    <row r="45" spans="1:16" x14ac:dyDescent="0.15">
      <c r="A45" s="181" t="s">
        <v>65</v>
      </c>
      <c r="B45" s="181">
        <f>'実質公債費比率（分子）の構造'!K$49</f>
        <v>6</v>
      </c>
      <c r="C45" s="181"/>
      <c r="D45" s="181"/>
      <c r="E45" s="181">
        <f>'実質公債費比率（分子）の構造'!L$49</f>
        <v>6</v>
      </c>
      <c r="F45" s="181"/>
      <c r="G45" s="181"/>
      <c r="H45" s="181">
        <f>'実質公債費比率（分子）の構造'!M$49</f>
        <v>6</v>
      </c>
      <c r="I45" s="181"/>
      <c r="J45" s="181"/>
      <c r="K45" s="181">
        <f>'実質公債費比率（分子）の構造'!N$49</f>
        <v>6</v>
      </c>
      <c r="L45" s="181"/>
      <c r="M45" s="181"/>
      <c r="N45" s="181">
        <f>'実質公債費比率（分子）の構造'!O$49</f>
        <v>7</v>
      </c>
      <c r="O45" s="181"/>
      <c r="P45" s="181"/>
    </row>
    <row r="46" spans="1:16" x14ac:dyDescent="0.15">
      <c r="A46" s="181" t="s">
        <v>66</v>
      </c>
      <c r="B46" s="181">
        <f>'実質公債費比率（分子）の構造'!K$48</f>
        <v>570</v>
      </c>
      <c r="C46" s="181"/>
      <c r="D46" s="181"/>
      <c r="E46" s="181">
        <f>'実質公債費比率（分子）の構造'!L$48</f>
        <v>572</v>
      </c>
      <c r="F46" s="181"/>
      <c r="G46" s="181"/>
      <c r="H46" s="181">
        <f>'実質公債費比率（分子）の構造'!M$48</f>
        <v>550</v>
      </c>
      <c r="I46" s="181"/>
      <c r="J46" s="181"/>
      <c r="K46" s="181">
        <f>'実質公債費比率（分子）の構造'!N$48</f>
        <v>577</v>
      </c>
      <c r="L46" s="181"/>
      <c r="M46" s="181"/>
      <c r="N46" s="181">
        <f>'実質公債費比率（分子）の構造'!O$48</f>
        <v>504</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116</v>
      </c>
      <c r="C49" s="181"/>
      <c r="D49" s="181"/>
      <c r="E49" s="181">
        <f>'実質公債費比率（分子）の構造'!L$45</f>
        <v>138</v>
      </c>
      <c r="F49" s="181"/>
      <c r="G49" s="181"/>
      <c r="H49" s="181">
        <f>'実質公債費比率（分子）の構造'!M$45</f>
        <v>207</v>
      </c>
      <c r="I49" s="181"/>
      <c r="J49" s="181"/>
      <c r="K49" s="181">
        <f>'実質公債費比率（分子）の構造'!N$45</f>
        <v>232</v>
      </c>
      <c r="L49" s="181"/>
      <c r="M49" s="181"/>
      <c r="N49" s="181">
        <f>'実質公債費比率（分子）の構造'!O$45</f>
        <v>312</v>
      </c>
      <c r="O49" s="181"/>
      <c r="P49" s="181"/>
    </row>
    <row r="50" spans="1:16" x14ac:dyDescent="0.15">
      <c r="A50" s="181" t="s">
        <v>70</v>
      </c>
      <c r="B50" s="181" t="e">
        <f>NA()</f>
        <v>#N/A</v>
      </c>
      <c r="C50" s="181">
        <f>IF(ISNUMBER('実質公債費比率（分子）の構造'!K$53),'実質公債費比率（分子）の構造'!K$53,NA())</f>
        <v>136</v>
      </c>
      <c r="D50" s="181" t="e">
        <f>NA()</f>
        <v>#N/A</v>
      </c>
      <c r="E50" s="181" t="e">
        <f>NA()</f>
        <v>#N/A</v>
      </c>
      <c r="F50" s="181">
        <f>IF(ISNUMBER('実質公債費比率（分子）の構造'!L$53),'実質公債費比率（分子）の構造'!L$53,NA())</f>
        <v>194</v>
      </c>
      <c r="G50" s="181" t="e">
        <f>NA()</f>
        <v>#N/A</v>
      </c>
      <c r="H50" s="181" t="e">
        <f>NA()</f>
        <v>#N/A</v>
      </c>
      <c r="I50" s="181">
        <f>IF(ISNUMBER('実質公債費比率（分子）の構造'!M$53),'実質公債費比率（分子）の構造'!M$53,NA())</f>
        <v>149</v>
      </c>
      <c r="J50" s="181" t="e">
        <f>NA()</f>
        <v>#N/A</v>
      </c>
      <c r="K50" s="181" t="e">
        <f>NA()</f>
        <v>#N/A</v>
      </c>
      <c r="L50" s="181">
        <f>IF(ISNUMBER('実質公債費比率（分子）の構造'!N$53),'実質公債費比率（分子）の構造'!N$53,NA())</f>
        <v>202</v>
      </c>
      <c r="M50" s="181" t="e">
        <f>NA()</f>
        <v>#N/A</v>
      </c>
      <c r="N50" s="181" t="e">
        <f>NA()</f>
        <v>#N/A</v>
      </c>
      <c r="O50" s="181">
        <f>IF(ISNUMBER('実質公債費比率（分子）の構造'!O$53),'実質公債費比率（分子）の構造'!O$53,NA())</f>
        <v>212</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5914</v>
      </c>
      <c r="E56" s="180"/>
      <c r="F56" s="180"/>
      <c r="G56" s="180">
        <f>'将来負担比率（分子）の構造'!J$52</f>
        <v>5996</v>
      </c>
      <c r="H56" s="180"/>
      <c r="I56" s="180"/>
      <c r="J56" s="180">
        <f>'将来負担比率（分子）の構造'!K$52</f>
        <v>5725</v>
      </c>
      <c r="K56" s="180"/>
      <c r="L56" s="180"/>
      <c r="M56" s="180">
        <f>'将来負担比率（分子）の構造'!L$52</f>
        <v>5528</v>
      </c>
      <c r="N56" s="180"/>
      <c r="O56" s="180"/>
      <c r="P56" s="180">
        <f>'将来負担比率（分子）の構造'!M$52</f>
        <v>5210</v>
      </c>
    </row>
    <row r="57" spans="1:16" x14ac:dyDescent="0.15">
      <c r="A57" s="180" t="s">
        <v>41</v>
      </c>
      <c r="B57" s="180"/>
      <c r="C57" s="180"/>
      <c r="D57" s="180">
        <f>'将来負担比率（分子）の構造'!I$51</f>
        <v>41</v>
      </c>
      <c r="E57" s="180"/>
      <c r="F57" s="180"/>
      <c r="G57" s="180">
        <f>'将来負担比率（分子）の構造'!J$51</f>
        <v>47</v>
      </c>
      <c r="H57" s="180"/>
      <c r="I57" s="180"/>
      <c r="J57" s="180">
        <f>'将来負担比率（分子）の構造'!K$51</f>
        <v>42</v>
      </c>
      <c r="K57" s="180"/>
      <c r="L57" s="180"/>
      <c r="M57" s="180">
        <f>'将来負担比率（分子）の構造'!L$51</f>
        <v>35</v>
      </c>
      <c r="N57" s="180"/>
      <c r="O57" s="180"/>
      <c r="P57" s="180">
        <f>'将来負担比率（分子）の構造'!M$51</f>
        <v>25</v>
      </c>
    </row>
    <row r="58" spans="1:16" x14ac:dyDescent="0.15">
      <c r="A58" s="180" t="s">
        <v>40</v>
      </c>
      <c r="B58" s="180"/>
      <c r="C58" s="180"/>
      <c r="D58" s="180">
        <f>'将来負担比率（分子）の構造'!I$50</f>
        <v>1861</v>
      </c>
      <c r="E58" s="180"/>
      <c r="F58" s="180"/>
      <c r="G58" s="180">
        <f>'将来負担比率（分子）の構造'!J$50</f>
        <v>1936</v>
      </c>
      <c r="H58" s="180"/>
      <c r="I58" s="180"/>
      <c r="J58" s="180">
        <f>'将来負担比率（分子）の構造'!K$50</f>
        <v>2175</v>
      </c>
      <c r="K58" s="180"/>
      <c r="L58" s="180"/>
      <c r="M58" s="180">
        <f>'将来負担比率（分子）の構造'!L$50</f>
        <v>2215</v>
      </c>
      <c r="N58" s="180"/>
      <c r="O58" s="180"/>
      <c r="P58" s="180">
        <f>'将来負担比率（分子）の構造'!M$50</f>
        <v>2194</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f>'将来負担比率（分子）の構造'!L$46</f>
        <v>0</v>
      </c>
      <c r="L61" s="180"/>
      <c r="M61" s="180"/>
      <c r="N61" s="180" t="str">
        <f>'将来負担比率（分子）の構造'!M$46</f>
        <v>-</v>
      </c>
      <c r="O61" s="180"/>
      <c r="P61" s="180"/>
    </row>
    <row r="62" spans="1:16" x14ac:dyDescent="0.15">
      <c r="A62" s="180" t="s">
        <v>34</v>
      </c>
      <c r="B62" s="180">
        <f>'将来負担比率（分子）の構造'!I$45</f>
        <v>1368</v>
      </c>
      <c r="C62" s="180"/>
      <c r="D62" s="180"/>
      <c r="E62" s="180">
        <f>'将来負担比率（分子）の構造'!J$45</f>
        <v>1358</v>
      </c>
      <c r="F62" s="180"/>
      <c r="G62" s="180"/>
      <c r="H62" s="180">
        <f>'将来負担比率（分子）の構造'!K$45</f>
        <v>1338</v>
      </c>
      <c r="I62" s="180"/>
      <c r="J62" s="180"/>
      <c r="K62" s="180">
        <f>'将来負担比率（分子）の構造'!L$45</f>
        <v>1287</v>
      </c>
      <c r="L62" s="180"/>
      <c r="M62" s="180"/>
      <c r="N62" s="180">
        <f>'将来負担比率（分子）の構造'!M$45</f>
        <v>1232</v>
      </c>
      <c r="O62" s="180"/>
      <c r="P62" s="180"/>
    </row>
    <row r="63" spans="1:16" x14ac:dyDescent="0.15">
      <c r="A63" s="180" t="s">
        <v>33</v>
      </c>
      <c r="B63" s="180">
        <f>'将来負担比率（分子）の構造'!I$44</f>
        <v>46</v>
      </c>
      <c r="C63" s="180"/>
      <c r="D63" s="180"/>
      <c r="E63" s="180">
        <f>'将来負担比率（分子）の構造'!J$44</f>
        <v>73</v>
      </c>
      <c r="F63" s="180"/>
      <c r="G63" s="180"/>
      <c r="H63" s="180">
        <f>'将来負担比率（分子）の構造'!K$44</f>
        <v>67</v>
      </c>
      <c r="I63" s="180"/>
      <c r="J63" s="180"/>
      <c r="K63" s="180">
        <f>'将来負担比率（分子）の構造'!L$44</f>
        <v>62</v>
      </c>
      <c r="L63" s="180"/>
      <c r="M63" s="180"/>
      <c r="N63" s="180">
        <f>'将来負担比率（分子）の構造'!M$44</f>
        <v>55</v>
      </c>
      <c r="O63" s="180"/>
      <c r="P63" s="180"/>
    </row>
    <row r="64" spans="1:16" x14ac:dyDescent="0.15">
      <c r="A64" s="180" t="s">
        <v>32</v>
      </c>
      <c r="B64" s="180">
        <f>'将来負担比率（分子）の構造'!I$43</f>
        <v>4311</v>
      </c>
      <c r="C64" s="180"/>
      <c r="D64" s="180"/>
      <c r="E64" s="180">
        <f>'将来負担比率（分子）の構造'!J$43</f>
        <v>4339</v>
      </c>
      <c r="F64" s="180"/>
      <c r="G64" s="180"/>
      <c r="H64" s="180">
        <f>'将来負担比率（分子）の構造'!K$43</f>
        <v>4101</v>
      </c>
      <c r="I64" s="180"/>
      <c r="J64" s="180"/>
      <c r="K64" s="180">
        <f>'将来負担比率（分子）の構造'!L$43</f>
        <v>3700</v>
      </c>
      <c r="L64" s="180"/>
      <c r="M64" s="180"/>
      <c r="N64" s="180">
        <f>'将来負担比率（分子）の構造'!M$43</f>
        <v>3226</v>
      </c>
      <c r="O64" s="180"/>
      <c r="P64" s="180"/>
    </row>
    <row r="65" spans="1:16" x14ac:dyDescent="0.15">
      <c r="A65" s="180" t="s">
        <v>31</v>
      </c>
      <c r="B65" s="180">
        <f>'将来負担比率（分子）の構造'!I$42</f>
        <v>48</v>
      </c>
      <c r="C65" s="180"/>
      <c r="D65" s="180"/>
      <c r="E65" s="180">
        <f>'将来負担比率（分子）の構造'!J$42</f>
        <v>18</v>
      </c>
      <c r="F65" s="180"/>
      <c r="G65" s="180"/>
      <c r="H65" s="180">
        <f>'将来負担比率（分子）の構造'!K$42</f>
        <v>10</v>
      </c>
      <c r="I65" s="180"/>
      <c r="J65" s="180"/>
      <c r="K65" s="180">
        <f>'将来負担比率（分子）の構造'!L$42</f>
        <v>2</v>
      </c>
      <c r="L65" s="180"/>
      <c r="M65" s="180"/>
      <c r="N65" s="180">
        <f>'将来負担比率（分子）の構造'!M$42</f>
        <v>1</v>
      </c>
      <c r="O65" s="180"/>
      <c r="P65" s="180"/>
    </row>
    <row r="66" spans="1:16" x14ac:dyDescent="0.15">
      <c r="A66" s="180" t="s">
        <v>30</v>
      </c>
      <c r="B66" s="180">
        <f>'将来負担比率（分子）の構造'!I$41</f>
        <v>2868</v>
      </c>
      <c r="C66" s="180"/>
      <c r="D66" s="180"/>
      <c r="E66" s="180">
        <f>'将来負担比率（分子）の構造'!J$41</f>
        <v>3814</v>
      </c>
      <c r="F66" s="180"/>
      <c r="G66" s="180"/>
      <c r="H66" s="180">
        <f>'将来負担比率（分子）の構造'!K$41</f>
        <v>3865</v>
      </c>
      <c r="I66" s="180"/>
      <c r="J66" s="180"/>
      <c r="K66" s="180">
        <f>'将来負担比率（分子）の構造'!L$41</f>
        <v>3913</v>
      </c>
      <c r="L66" s="180"/>
      <c r="M66" s="180"/>
      <c r="N66" s="180">
        <f>'将来負担比率（分子）の構造'!M$41</f>
        <v>3980</v>
      </c>
      <c r="O66" s="180"/>
      <c r="P66" s="180"/>
    </row>
    <row r="67" spans="1:16" x14ac:dyDescent="0.15">
      <c r="A67" s="180" t="s">
        <v>74</v>
      </c>
      <c r="B67" s="180" t="e">
        <f>NA()</f>
        <v>#N/A</v>
      </c>
      <c r="C67" s="180">
        <f>IF(ISNUMBER('将来負担比率（分子）の構造'!I$53), IF('将来負担比率（分子）の構造'!I$53 &lt; 0, 0, '将来負担比率（分子）の構造'!I$53), NA())</f>
        <v>824</v>
      </c>
      <c r="D67" s="180" t="e">
        <f>NA()</f>
        <v>#N/A</v>
      </c>
      <c r="E67" s="180" t="e">
        <f>NA()</f>
        <v>#N/A</v>
      </c>
      <c r="F67" s="180">
        <f>IF(ISNUMBER('将来負担比率（分子）の構造'!J$53), IF('将来負担比率（分子）の構造'!J$53 &lt; 0, 0, '将来負担比率（分子）の構造'!J$53), NA())</f>
        <v>1622</v>
      </c>
      <c r="G67" s="180" t="e">
        <f>NA()</f>
        <v>#N/A</v>
      </c>
      <c r="H67" s="180" t="e">
        <f>NA()</f>
        <v>#N/A</v>
      </c>
      <c r="I67" s="180">
        <f>IF(ISNUMBER('将来負担比率（分子）の構造'!K$53), IF('将来負担比率（分子）の構造'!K$53 &lt; 0, 0, '将来負担比率（分子）の構造'!K$53), NA())</f>
        <v>1440</v>
      </c>
      <c r="J67" s="180" t="e">
        <f>NA()</f>
        <v>#N/A</v>
      </c>
      <c r="K67" s="180" t="e">
        <f>NA()</f>
        <v>#N/A</v>
      </c>
      <c r="L67" s="180">
        <f>IF(ISNUMBER('将来負担比率（分子）の構造'!L$53), IF('将来負担比率（分子）の構造'!L$53 &lt; 0, 0, '将来負担比率（分子）の構造'!L$53), NA())</f>
        <v>1187</v>
      </c>
      <c r="M67" s="180" t="e">
        <f>NA()</f>
        <v>#N/A</v>
      </c>
      <c r="N67" s="180" t="e">
        <f>NA()</f>
        <v>#N/A</v>
      </c>
      <c r="O67" s="180">
        <f>IF(ISNUMBER('将来負担比率（分子）の構造'!M$53), IF('将来負担比率（分子）の構造'!M$53 &lt; 0, 0, '将来負担比率（分子）の構造'!M$53), NA())</f>
        <v>1064</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1505</v>
      </c>
      <c r="C72" s="184">
        <f>基金残高に係る経年分析!G55</f>
        <v>1514</v>
      </c>
      <c r="D72" s="184">
        <f>基金残高に係る経年分析!H55</f>
        <v>1410</v>
      </c>
    </row>
    <row r="73" spans="1:16" x14ac:dyDescent="0.15">
      <c r="A73" s="183" t="s">
        <v>77</v>
      </c>
      <c r="B73" s="184">
        <f>基金残高に係る経年分析!F56</f>
        <v>54</v>
      </c>
      <c r="C73" s="184">
        <f>基金残高に係る経年分析!G56</f>
        <v>54</v>
      </c>
      <c r="D73" s="184">
        <f>基金残高に係る経年分析!H56</f>
        <v>54</v>
      </c>
    </row>
    <row r="74" spans="1:16" x14ac:dyDescent="0.15">
      <c r="A74" s="183" t="s">
        <v>78</v>
      </c>
      <c r="B74" s="184">
        <f>基金残高に係る経年分析!F57</f>
        <v>481</v>
      </c>
      <c r="C74" s="184">
        <f>基金残高に係る経年分析!G57</f>
        <v>492</v>
      </c>
      <c r="D74" s="184">
        <f>基金残高に係る経年分析!H57</f>
        <v>548</v>
      </c>
    </row>
  </sheetData>
  <sheetProtection algorithmName="SHA-512" hashValue="7myfb5lKDRRjpN8jCl+6ZxXx2hKv3zrjaXV1dBjFAJy6BzHEd5zTOwAoyQp7QgAvMV9Pwfkd+sKmhCriLsIo5w==" saltValue="Wq3cbolcVGl3h+sLYzTi6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2020-03-11T04:46:21Z</cp:lastPrinted>
  <dcterms:created xsi:type="dcterms:W3CDTF">2020-02-10T03:37:31Z</dcterms:created>
  <dcterms:modified xsi:type="dcterms:W3CDTF">2020-03-11T06:17:32Z</dcterms:modified>
  <cp:category/>
</cp:coreProperties>
</file>