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_財政班　財政担当\H30\G_市町村財政の状況\g_財政状況資料集\01財政状況資料集の作成\６月分（10月分）\04_市町村→県\"/>
    </mc:Choice>
  </mc:AlternateContent>
  <bookViews>
    <workbookView xWindow="279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<sst xmlns="http://schemas.openxmlformats.org/spreadsheetml/2006/main" count="1091" uniqueCount="611">
  <si>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</si>
  <si>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</si>
  <si>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</si>
  <si>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</si>
  <si>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</si>
  <si>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</si>
  <si>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</si>
  <si>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</si>
  <si>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</si>
  <si>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</si>
  <si>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</si>
  <si>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</si>
  <si>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</si>
  <si>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</si>
  <si>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</si>
  <si>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</si>
  <si>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</si>
  <si>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</si>
  <si>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</si>
  <si>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</si>
  <si>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</si>
  <si>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</si>
  <si>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</si>
  <si>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</si>
  <si>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</si>
  <si>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</si>
  <si>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</si>
  <si>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</si>
  <si>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</si>
  <si>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</si>
  <si>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</si>
  <si>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</si>
  <si>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</si>
  <si>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</si>
  <si>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</si>
  <si>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</si>
  <si>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</si>
  <si>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</si>
  <si>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</si>
  <si>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</si>
  <si>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</si>
  <si>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</si>
  <si>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</si>
  <si>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</si>
  <si>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</si>
  <si>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</si>
  <si>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</si>
  <si>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</si>
  <si>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</si>
  <si>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</si>
  <si>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</si>
  <si>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</si>
  <si>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</si>
  <si>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</si>
  <si>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</si>
  <si>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</si>
  <si>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</si>
  <si>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</si>
  <si>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</si>
  <si>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</si>
  <si>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</si>
  <si>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</si>
  <si>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</si>
  <si>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</si>
  <si>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</si>
  <si>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</si>
  <si>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</si>
  <si>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</si>
  <si>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</si>
  <si>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</si>
  <si>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</si>
  <si>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</si>
  <si>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</si>
  <si>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</si>
  <si>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</si>
  <si>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</si>
  <si>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</si>
  <si>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</si>
  <si>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</si>
  <si>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</si>
  <si>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</si>
  <si>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</si>
  <si>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</si>
  <si>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</si>
  <si>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</si>
  <si>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</si>
  <si>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</si>
  <si>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</si>
  <si>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</si>
  <si>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</si>
  <si>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</si>
  <si>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</si>
  <si>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</si>
  <si>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湯沢町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</si>
  <si>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</si>
  <si>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</si>
  <si>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</si>
  <si>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</si>
  <si>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</si>
  <si>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</si>
  <si>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</si>
  <si>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</si>
  <si>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</si>
  <si>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</si>
  <si>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</si>
  <si>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</si>
  <si>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</si>
  <si>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</si>
  <si>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</si>
  <si>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</si>
  <si>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</si>
  <si>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</si>
  <si>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</si>
  <si>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</si>
  <si>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</si>
  <si>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</si>
  <si>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</si>
  <si>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</si>
  <si>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</si>
  <si>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</si>
  <si>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</si>
  <si>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</si>
  <si>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</si>
  <si>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</si>
  <si>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</si>
  <si>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</si>
  <si>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</si>
  <si>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</si>
  <si>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</si>
  <si>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</si>
  <si>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</si>
  <si>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</si>
  <si>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</si>
  <si>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</si>
  <si>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</si>
  <si>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</si>
  <si>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</si>
  <si>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</si>
  <si>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</si>
  <si>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</si>
  <si>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</si>
  <si>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</si>
  <si>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</si>
  <si>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</si>
  <si>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</si>
  <si>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</si>
  <si>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</si>
  <si>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</si>
  <si>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</si>
  <si>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</si>
  <si>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</si>
  <si>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</si>
  <si>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</si>
  <si>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</si>
  <si>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</si>
  <si>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</si>
  <si>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</si>
  <si>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</si>
  <si>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</si>
  <si>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</si>
  <si>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</si>
  <si>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</si>
  <si>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</si>
  <si>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</si>
  <si>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</si>
  <si>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</si>
  <si>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</si>
  <si>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</si>
  <si>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</si>
  <si>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</si>
  <si>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</si>
  <si>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</si>
  <si>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</si>
  <si>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</si>
  <si>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</si>
  <si>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</si>
  <si>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</si>
  <si>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</si>
  <si>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</si>
  <si>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</si>
  <si>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</si>
  <si>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</si>
  <si>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</si>
  <si>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</si>
  <si>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</si>
  <si>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</si>
  <si>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</si>
  <si>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</si>
  <si>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</si>
  <si>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</si>
  <si>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</si>
  <si>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</si>
  <si>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</si>
  <si>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</si>
  <si>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</si>
  <si>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</si>
  <si>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</si>
  <si>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</si>
  <si>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</si>
  <si>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</si>
  <si>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</si>
  <si>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</si>
  <si>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</si>
  <si>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</si>
  <si>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</si>
  <si>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</si>
  <si>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</si>
  <si>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</si>
  <si>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</si>
  <si>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</si>
  <si>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</si>
  <si>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新潟県湯沢町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</si>
  <si>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</si>
  <si>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</si>
  <si>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</si>
  <si>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</si>
  <si>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</si>
  <si>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</si>
  <si>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</si>
  <si>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</si>
  <si>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</si>
  <si>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</si>
  <si>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</si>
  <si>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</si>
  <si>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</si>
  <si>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</si>
  <si>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</si>
  <si>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</si>
  <si>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</si>
  <si>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</si>
  <si>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</si>
  <si>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</si>
  <si>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</si>
  <si>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</si>
  <si>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</si>
  <si>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</si>
  <si>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</si>
  <si>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</si>
  <si>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</si>
  <si>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</si>
  <si>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</si>
  <si>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</si>
  <si>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</si>
  <si>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</si>
  <si>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</si>
  <si>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</si>
  <si>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</si>
  <si>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</si>
  <si>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</si>
  <si>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</si>
  <si>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</si>
  <si>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</si>
  <si>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</si>
  <si>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</si>
  <si>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</si>
  <si>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</si>
  <si>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</si>
  <si>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</si>
  <si>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</si>
  <si>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</si>
  <si>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</si>
  <si>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</si>
  <si>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</si>
  <si>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</si>
  <si>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</si>
  <si>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</si>
  <si>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</si>
  <si>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</si>
  <si>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</si>
  <si>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</si>
  <si>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</si>
  <si>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</si>
  <si>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</si>
  <si>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</si>
  <si>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</si>
  <si>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</si>
  <si>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</si>
  <si>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</si>
  <si>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</si>
  <si>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</si>
  <si>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</si>
  <si>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</si>
  <si>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</si>
  <si>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</si>
  <si>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</si>
  <si>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</si>
  <si>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</si>
  <si>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</si>
  <si>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</si>
  <si>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</si>
  <si>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</si>
  <si>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</si>
  <si>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</si>
  <si>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</si>
  <si>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</si>
  <si>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</si>
  <si>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</si>
  <si>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</si>
  <si>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</si>
  <si>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</si>
  <si>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</si>
  <si>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</si>
  <si>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</si>
  <si>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</si>
  <si>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</si>
  <si>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</si>
  <si>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</si>
  <si>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</si>
  <si>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</si>
  <si>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</si>
  <si>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</si>
  <si>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</si>
  <si>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</si>
  <si>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</si>
  <si>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</si>
  <si>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</si>
  <si>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</si>
  <si>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</si>
  <si>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</si>
  <si>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</si>
  <si>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</si>
  <si>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</si>
  <si>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</si>
  <si>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</si>
  <si>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</si>
  <si>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</si>
  <si>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</si>
  <si>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</si>
  <si>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</si>
  <si>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</si>
  <si>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</si>
  <si>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</si>
  <si>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</si>
  <si>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</si>
  <si>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</si>
  <si>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</si>
  <si>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</si>
  <si>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</si>
  <si>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</si>
  <si>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</si>
  <si>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</si>
  <si>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</si>
  <si>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</si>
  <si>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</si>
  <si>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</si>
  <si>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</si>
  <si>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</si>
  <si>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</si>
  <si>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</si>
  <si>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</si>
  <si>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</si>
  <si>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</si>
  <si>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</si>
  <si>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</si>
  <si>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</si>
  <si>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</si>
  <si>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</si>
  <si>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</si>
  <si>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</si>
  <si>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</si>
  <si>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</si>
  <si>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</si>
  <si>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新潟県湯沢町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</si>
  <si>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</si>
  <si>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</si>
  <si>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</si>
  <si>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</si>
  <si>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</si>
  <si>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</si>
  <si>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</si>
  <si>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</si>
  <si>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</si>
  <si>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</si>
  <si>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</si>
  <si>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</si>
  <si>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</si>
  <si>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</si>
  <si>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</si>
  <si>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</si>
  <si>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</si>
  <si>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</si>
  <si>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</si>
  <si>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</si>
  <si>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</si>
  <si>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</si>
  <si>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</si>
  <si>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</si>
  <si>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</si>
  <si>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</si>
  <si>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</si>
  <si>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</si>
  <si>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</si>
  <si>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</si>
  <si>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</si>
  <si>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</si>
  <si>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</si>
  <si>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</si>
  <si>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</si>
  <si>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</si>
  <si>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</si>
  <si>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</si>
  <si>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</si>
  <si>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病院事業会計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</si>
  <si>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</si>
  <si>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</si>
  <si>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</si>
  <si>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</si>
  <si>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</si>
  <si>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</si>
  <si>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</si>
  <si>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</si>
  <si>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</si>
  <si>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</si>
  <si>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</si>
  <si>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</si>
  <si>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</si>
  <si>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</si>
  <si>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</si>
  <si>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</si>
  <si>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</si>
  <si>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</si>
  <si>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</si>
  <si>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</si>
  <si>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</si>
  <si>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</si>
  <si>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</si>
  <si>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</si>
  <si>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</si>
  <si>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</si>
  <si>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</si>
  <si>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</si>
  <si>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</si>
  <si>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</si>
  <si>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</si>
  <si>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</si>
  <si>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</si>
  <si>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</si>
  <si>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</si>
  <si>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</si>
  <si>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</si>
  <si>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</si>
  <si>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</si>
  <si>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</si>
  <si>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</si>
  <si>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</si>
  <si>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</si>
  <si>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</si>
  <si>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</si>
  <si>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</si>
  <si>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</si>
  <si>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</si>
  <si>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</si>
  <si>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</si>
  <si>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</si>
  <si>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</si>
  <si>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</si>
  <si>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</si>
  <si>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</si>
  <si>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</si>
  <si>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</si>
  <si>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</si>
  <si>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</si>
  <si>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</si>
  <si>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</si>
  <si>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</si>
  <si>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</si>
  <si>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</si>
  <si>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</si>
  <si>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</si>
  <si>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</si>
  <si>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</si>
  <si>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</si>
  <si>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</si>
  <si>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</si>
  <si>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</si>
  <si>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</si>
  <si>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</si>
  <si>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</si>
  <si>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</si>
  <si>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</si>
  <si>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</si>
  <si>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</si>
  <si>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</si>
  <si>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</si>
  <si>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</si>
  <si>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</si>
  <si>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</si>
  <si>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</si>
  <si>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</si>
  <si>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</si>
  <si>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</si>
  <si>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</si>
  <si>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</si>
  <si>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</si>
  <si>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</si>
  <si>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</si>
  <si>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</si>
  <si>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</si>
  <si>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</si>
  <si>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</si>
  <si>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</si>
  <si>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</si>
  <si>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</si>
  <si>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</si>
  <si>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</si>
  <si>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</si>
  <si>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</si>
  <si>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</si>
  <si>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</si>
  <si>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</si>
  <si>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</si>
  <si>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</si>
  <si>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</si>
  <si>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</si>
  <si>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</si>
  <si>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</si>
  <si>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</si>
  <si>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</si>
  <si>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</si>
  <si>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</si>
  <si>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</si>
  <si>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</si>
  <si>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</si>
  <si>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</si>
  <si>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</si>
  <si>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</si>
  <si>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</si>
  <si>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</si>
  <si>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</si>
  <si>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</si>
  <si>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</si>
  <si>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</si>
  <si>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</si>
  <si>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</si>
  <si>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</si>
  <si>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</si>
  <si>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</si>
  <si>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</si>
  <si>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</si>
  <si>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</si>
  <si>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</si>
  <si>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</si>
  <si>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</si>
  <si>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</si>
  <si>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</si>
  <si>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</si>
  <si>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</si>
  <si>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</si>
  <si>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</si>
  <si>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</si>
  <si>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</si>
  <si>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</si>
  <si>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</si>
  <si>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</si>
  <si>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</si>
  <si>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</si>
  <si>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</si>
  <si>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</si>
  <si>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</si>
  <si>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</si>
  <si>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</si>
  <si>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</si>
  <si>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</si>
  <si>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</si>
  <si>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</si>
  <si>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</si>
  <si>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14.15</t>
  </si>
  <si>
    <t>▲ 1.51</t>
  </si>
  <si>
    <t>▲ 2.82</t>
  </si>
  <si>
    <t>水道事業会計</t>
  </si>
  <si>
    <t>一般会計</t>
  </si>
  <si>
    <t>病院事業会計</t>
  </si>
  <si>
    <t>下水道特別会計</t>
  </si>
  <si>
    <t>介護保険特別会計</t>
  </si>
  <si>
    <t>国民健康保険特別会計</t>
  </si>
  <si>
    <t>後期高齢者医療特別会計</t>
  </si>
  <si>
    <t>その他会計（赤字）</t>
  </si>
  <si>
    <t>その他会計（黒字）</t>
  </si>
  <si>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</si>
  <si>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</si>
  <si>
    <t>新潟県市町村総合事務組合（消防団員等公務災害補償事業特別会計）</t>
  </si>
  <si>
    <t>新潟県市町村総合事務組合（消防賞じゅつ金支給事業特別会計）</t>
  </si>
  <si>
    <t>新潟県市町村総合事務組合（非常勤職員公務災害補償等特別会計）</t>
  </si>
  <si>
    <t>新潟県市町村総合事務組合（交通災害共済事業特別会計）</t>
  </si>
  <si>
    <t>新潟県後期高齢者医療広域連合（一般会計）</t>
  </si>
  <si>
    <t>新潟県後期高齢者医療広域連合（後期高齢者医療特別会計）</t>
  </si>
  <si>
    <t>魚沼地区障害福祉組合</t>
  </si>
  <si>
    <t>魚沼地域特別養護老人ホーム組合</t>
  </si>
  <si>
    <t>-</t>
    <phoneticPr fontId="2"/>
  </si>
  <si>
    <t>湯沢こころのふるさと基金</t>
    <rPh sb="0" eb="2">
      <t>ユザワ</t>
    </rPh>
    <rPh sb="10" eb="12">
      <t>キキン</t>
    </rPh>
    <phoneticPr fontId="2"/>
  </si>
  <si>
    <t>美術館建設基金</t>
    <rPh sb="0" eb="2">
      <t>ビジュツ</t>
    </rPh>
    <rPh sb="2" eb="3">
      <t>カン</t>
    </rPh>
    <rPh sb="3" eb="5">
      <t>ケンセツ</t>
    </rPh>
    <rPh sb="5" eb="7">
      <t>キキン</t>
    </rPh>
    <phoneticPr fontId="2"/>
  </si>
  <si>
    <t>ふるさと基金</t>
    <rPh sb="4" eb="6">
      <t>キキン</t>
    </rPh>
    <phoneticPr fontId="2"/>
  </si>
  <si>
    <t>公共事業基金</t>
    <rPh sb="0" eb="2">
      <t>コウキョウ</t>
    </rPh>
    <rPh sb="2" eb="4">
      <t>ジギョウ</t>
    </rPh>
    <rPh sb="4" eb="6">
      <t>キキン</t>
    </rPh>
    <phoneticPr fontId="2"/>
  </si>
  <si>
    <t>旧学校施設等解体撤去基金</t>
    <rPh sb="0" eb="3">
      <t>キュウガッコウ</t>
    </rPh>
    <rPh sb="3" eb="5">
      <t>シセツ</t>
    </rPh>
    <rPh sb="5" eb="6">
      <t>トウ</t>
    </rPh>
    <rPh sb="6" eb="8">
      <t>カイタイ</t>
    </rPh>
    <rPh sb="8" eb="10">
      <t>テッキョ</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</si>
  <si>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</si>
  <si>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</si>
  <si>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</si>
  <si>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</si>
  <si>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</si>
  <si>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</si>
  <si>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</si>
  <si>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</si>
  <si>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</si>
  <si>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</si>
  <si>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</si>
  <si>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平成29年度　将来負担比率　34.4％、実質公債費比率　4.6％
将来負担比率は、上記のとおり減少傾向にありますが、実質公債費比率は、地方債の元利償還金が増となっていることにより、増加傾向にあります。
元利償還金増の主な要因は、統合文教施設整備に係る起債の元金償還が始まった事等によります。借入を行う際には、少しでも返済額が少なくなるよう、返済する元利償還金が普通交付税として国から交付される借入となるよう努めています。</t>
    <rPh sb="0" eb="2">
      <t>ヘイセイ</t>
    </rPh>
    <rPh sb="4" eb="6">
      <t>ネンド</t>
    </rPh>
    <rPh sb="7" eb="9">
      <t>ショウライ</t>
    </rPh>
    <rPh sb="9" eb="11">
      <t>フタン</t>
    </rPh>
    <rPh sb="11" eb="13">
      <t>ヒリツ</t>
    </rPh>
    <rPh sb="20" eb="22">
      <t>ジッシツ</t>
    </rPh>
    <rPh sb="22" eb="25">
      <t>コウサイヒ</t>
    </rPh>
    <rPh sb="25" eb="27">
      <t>ヒリツ</t>
    </rPh>
    <rPh sb="33" eb="35">
      <t>ショウライ</t>
    </rPh>
    <rPh sb="35" eb="37">
      <t>フタン</t>
    </rPh>
    <rPh sb="37" eb="39">
      <t>ヒリツ</t>
    </rPh>
    <rPh sb="41" eb="43">
      <t>ジョウキ</t>
    </rPh>
    <rPh sb="47" eb="49">
      <t>ゲンショウ</t>
    </rPh>
    <rPh sb="49" eb="51">
      <t>ケイコウ</t>
    </rPh>
    <rPh sb="58" eb="60">
      <t>ジッシツ</t>
    </rPh>
    <rPh sb="60" eb="63">
      <t>コウサイヒ</t>
    </rPh>
    <rPh sb="63" eb="65">
      <t>ヒリツ</t>
    </rPh>
    <rPh sb="67" eb="70">
      <t>チホウサイ</t>
    </rPh>
    <rPh sb="71" eb="73">
      <t>ガンリ</t>
    </rPh>
    <rPh sb="73" eb="76">
      <t>ショウカンキン</t>
    </rPh>
    <rPh sb="77" eb="78">
      <t>ゾウ</t>
    </rPh>
    <rPh sb="90" eb="92">
      <t>ゾウカ</t>
    </rPh>
    <rPh sb="92" eb="94">
      <t>ケイコウ</t>
    </rPh>
    <rPh sb="101" eb="103">
      <t>ガンリ</t>
    </rPh>
    <rPh sb="103" eb="106">
      <t>ショウカンキン</t>
    </rPh>
    <rPh sb="106" eb="107">
      <t>ゾウ</t>
    </rPh>
    <rPh sb="108" eb="109">
      <t>オモ</t>
    </rPh>
    <rPh sb="110" eb="112">
      <t>ヨウイン</t>
    </rPh>
    <rPh sb="114" eb="116">
      <t>トウゴウ</t>
    </rPh>
    <rPh sb="116" eb="118">
      <t>ブンキョウ</t>
    </rPh>
    <rPh sb="118" eb="120">
      <t>シセツ</t>
    </rPh>
    <rPh sb="120" eb="122">
      <t>セイビ</t>
    </rPh>
    <rPh sb="123" eb="124">
      <t>カカ</t>
    </rPh>
    <rPh sb="125" eb="127">
      <t>キサイ</t>
    </rPh>
    <rPh sb="128" eb="130">
      <t>ガンキン</t>
    </rPh>
    <rPh sb="130" eb="132">
      <t>ショウカン</t>
    </rPh>
    <rPh sb="133" eb="134">
      <t>ハジ</t>
    </rPh>
    <rPh sb="137" eb="138">
      <t>コト</t>
    </rPh>
    <rPh sb="138" eb="139">
      <t>トウ</t>
    </rPh>
    <rPh sb="145" eb="147">
      <t>カリイレ</t>
    </rPh>
    <rPh sb="148" eb="149">
      <t>オコナ</t>
    </rPh>
    <rPh sb="150" eb="151">
      <t>サイ</t>
    </rPh>
    <rPh sb="154" eb="155">
      <t>スコ</t>
    </rPh>
    <rPh sb="158" eb="160">
      <t>ヘンサイ</t>
    </rPh>
    <rPh sb="160" eb="161">
      <t>ガク</t>
    </rPh>
    <rPh sb="162" eb="163">
      <t>スク</t>
    </rPh>
    <rPh sb="170" eb="172">
      <t>ヘンサイ</t>
    </rPh>
    <rPh sb="174" eb="176">
      <t>ガンリ</t>
    </rPh>
    <rPh sb="176" eb="179">
      <t>ショウカンキン</t>
    </rPh>
    <rPh sb="180" eb="182">
      <t>フツウ</t>
    </rPh>
    <rPh sb="182" eb="185">
      <t>コウフゼイ</t>
    </rPh>
    <rPh sb="188" eb="189">
      <t>クニ</t>
    </rPh>
    <rPh sb="191" eb="193">
      <t>コウフ</t>
    </rPh>
    <rPh sb="196" eb="198">
      <t>カリイレ</t>
    </rPh>
    <rPh sb="203" eb="204">
      <t>ツト</t>
    </rPh>
    <phoneticPr fontId="5"/>
  </si>
  <si>
    <t>将来負担比率</t>
    <phoneticPr fontId="5"/>
  </si>
  <si>
    <t>実質公債費比率</t>
    <phoneticPr fontId="5"/>
  </si>
  <si>
    <t>実質公債費比率</t>
    <phoneticPr fontId="5"/>
  </si>
  <si>
    <t>類似団体内平均値</t>
    <phoneticPr fontId="5"/>
  </si>
  <si>
    <t>平成29年度　将来負担比率　34.4％、有形固定資産減価償却率　52.0％
将来負担比率は、一般会計が将来負担すべき実質的な負債の標準財政規模に対する比率で、公営企業のうち特に下水道特別会計の元金償還に充てる一般会計等からの繰入見込額が減少していることにより、減少傾向にあります。また、有形固定資産減価償却率は、上記分析のとおり、個別施設計画の策定等により確実な執行が必要となります。</t>
    <rPh sb="0" eb="2">
      <t>ヘイセイ</t>
    </rPh>
    <rPh sb="4" eb="6">
      <t>ネンド</t>
    </rPh>
    <rPh sb="7" eb="13">
      <t>ショウライフタンヒリツ</t>
    </rPh>
    <rPh sb="20" eb="22">
      <t>ユウケイ</t>
    </rPh>
    <rPh sb="22" eb="24">
      <t>コテイ</t>
    </rPh>
    <rPh sb="24" eb="26">
      <t>シサン</t>
    </rPh>
    <rPh sb="26" eb="31">
      <t>ゲンカショウキャクリツ</t>
    </rPh>
    <rPh sb="38" eb="40">
      <t>ショウライ</t>
    </rPh>
    <rPh sb="40" eb="42">
      <t>フタン</t>
    </rPh>
    <rPh sb="42" eb="44">
      <t>ヒリツ</t>
    </rPh>
    <rPh sb="46" eb="48">
      <t>イッパン</t>
    </rPh>
    <rPh sb="48" eb="50">
      <t>カイケイ</t>
    </rPh>
    <rPh sb="51" eb="53">
      <t>ショウライ</t>
    </rPh>
    <rPh sb="53" eb="55">
      <t>フタン</t>
    </rPh>
    <rPh sb="58" eb="61">
      <t>ジッシツテキ</t>
    </rPh>
    <rPh sb="62" eb="64">
      <t>フサイ</t>
    </rPh>
    <rPh sb="65" eb="67">
      <t>ヒョウジュン</t>
    </rPh>
    <rPh sb="67" eb="69">
      <t>ザイセイ</t>
    </rPh>
    <rPh sb="69" eb="71">
      <t>キボ</t>
    </rPh>
    <rPh sb="72" eb="73">
      <t>タイ</t>
    </rPh>
    <rPh sb="75" eb="77">
      <t>ヒリツ</t>
    </rPh>
    <rPh sb="79" eb="81">
      <t>コウエイ</t>
    </rPh>
    <rPh sb="81" eb="83">
      <t>キギョウ</t>
    </rPh>
    <rPh sb="86" eb="87">
      <t>トク</t>
    </rPh>
    <rPh sb="88" eb="91">
      <t>ゲスイドウ</t>
    </rPh>
    <rPh sb="91" eb="93">
      <t>トクベツ</t>
    </rPh>
    <rPh sb="93" eb="95">
      <t>カイケイ</t>
    </rPh>
    <rPh sb="96" eb="98">
      <t>ガンキン</t>
    </rPh>
    <rPh sb="98" eb="100">
      <t>ショウカン</t>
    </rPh>
    <rPh sb="101" eb="102">
      <t>ア</t>
    </rPh>
    <rPh sb="104" eb="106">
      <t>イッパン</t>
    </rPh>
    <rPh sb="106" eb="108">
      <t>カイケイ</t>
    </rPh>
    <rPh sb="108" eb="109">
      <t>トウ</t>
    </rPh>
    <rPh sb="112" eb="114">
      <t>クリイレ</t>
    </rPh>
    <rPh sb="114" eb="116">
      <t>ミコミ</t>
    </rPh>
    <rPh sb="116" eb="117">
      <t>ガク</t>
    </rPh>
    <rPh sb="118" eb="120">
      <t>ゲンショウ</t>
    </rPh>
    <rPh sb="130" eb="132">
      <t>ゲンショウ</t>
    </rPh>
    <rPh sb="132" eb="134">
      <t>ケイコウ</t>
    </rPh>
    <rPh sb="143" eb="145">
      <t>ユウケイ</t>
    </rPh>
    <rPh sb="145" eb="147">
      <t>コテイ</t>
    </rPh>
    <rPh sb="147" eb="149">
      <t>シサン</t>
    </rPh>
    <rPh sb="149" eb="151">
      <t>ゲンカ</t>
    </rPh>
    <rPh sb="151" eb="153">
      <t>ショウキャク</t>
    </rPh>
    <rPh sb="153" eb="154">
      <t>リツ</t>
    </rPh>
    <rPh sb="156" eb="158">
      <t>ジョウキ</t>
    </rPh>
    <rPh sb="158" eb="160">
      <t>ブンセキ</t>
    </rPh>
    <rPh sb="165" eb="167">
      <t>コベツ</t>
    </rPh>
    <rPh sb="167" eb="169">
      <t>シセツ</t>
    </rPh>
    <rPh sb="169" eb="171">
      <t>ケイカク</t>
    </rPh>
    <rPh sb="172" eb="174">
      <t>サクテイ</t>
    </rPh>
    <rPh sb="174" eb="175">
      <t>トウ</t>
    </rPh>
    <rPh sb="178" eb="180">
      <t>カクジツ</t>
    </rPh>
    <rPh sb="181" eb="183">
      <t>シッコウ</t>
    </rPh>
    <rPh sb="184" eb="18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</si>
</sst>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c:ext xmlns:c16="http://schemas.microsoft.com/office/drawing/2014/chart" uri="{C3380CC4-5D6E-409C-BE32-E72D297353CC}">
              <c16:uniqueId val="{00000000-C986-4556-AF6B-A60592FF76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367201</c:v>
                </c:pt>
                <c:pt idx="1">
                  <c:v>251728</c:v>
                </c:pt>
                <c:pt idx="2">
                  <c:v>271229</c:v>
                </c:pt>
                <c:pt idx="3">
                  <c:v>77915</c:v>
                </c:pt>
                <c:pt idx="4">
                  <c:v>99014</c:v>
                </c:pt>
              </c:numCache>
            </c:numRef>
          </c:val>
          <c:smooth val="0"/>
          <c:extLst>
            <c:ext xmlns:c16="http://schemas.microsoft.com/office/drawing/2014/chart" uri="{C3380CC4-5D6E-409C-BE32-E72D297353CC}">
              <c16:uniqueId val="{00000001-C986-4556-AF6B-A60592FF763E}"/>
            </c:ext>
          </c:extLst>
        </c:ser>
        <c:dLbls>
          <c:showLegendKey val="0"/>
          <c:showVal val="0"/>
          <c:showCatName val="0"/>
          <c:showSerName val="0"/>
          <c:showPercent val="0"/>
          <c:showBubbleSize val="0"/>
        </c:dLbls>
        <c:marker val="1"/>
        <c:smooth val="0"/>
        <c:axId val="829912648"/>
        <c:axId val="829910688"/>
      </c:lineChart>
      <c:catAx>
        <c:axId val="829912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9910688"/>
        <c:crosses val="autoZero"/>
        <c:auto val="1"/>
        <c:lblAlgn val="ctr"/>
        <c:lblOffset val="100"/>
        <c:tickLblSkip val="1"/>
        <c:tickMarkSkip val="1"/>
        <c:noMultiLvlLbl val="0"/>
      </c:catAx>
      <c:valAx>
        <c:axId val="82991068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9912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5.13</c:v>
                </c:pt>
                <c:pt idx="1">
                  <c:v>7.88</c:v>
                </c:pt>
                <c:pt idx="2">
                  <c:v>11.26</c:v>
                </c:pt>
                <c:pt idx="3">
                  <c:v>9.07</c:v>
                </c:pt>
                <c:pt idx="4">
                  <c:v>9.26</c:v>
                </c:pt>
              </c:numCache>
            </c:numRef>
          </c:val>
          <c:extLst>
            <c:ext xmlns:c16="http://schemas.microsoft.com/office/drawing/2014/chart" uri="{C3380CC4-5D6E-409C-BE32-E72D297353CC}">
              <c16:uniqueId val="{00000000-4083-4011-9E13-ABEBA49DE2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38.369999999999997</c:v>
                </c:pt>
                <c:pt idx="1">
                  <c:v>35.1</c:v>
                </c:pt>
                <c:pt idx="2">
                  <c:v>36.340000000000003</c:v>
                </c:pt>
                <c:pt idx="3">
                  <c:v>37.06</c:v>
                </c:pt>
                <c:pt idx="4">
                  <c:v>37.39</c:v>
                </c:pt>
              </c:numCache>
            </c:numRef>
          </c:val>
          <c:extLst>
            <c:ext xmlns:c16="http://schemas.microsoft.com/office/drawing/2014/chart" uri="{C3380CC4-5D6E-409C-BE32-E72D297353CC}">
              <c16:uniqueId val="{00000001-4083-4011-9E13-ABEBA49DE265}"/>
            </c:ext>
          </c:extLst>
        </c:ser>
        <c:dLbls>
          <c:showLegendKey val="0"/>
          <c:showVal val="0"/>
          <c:showCatName val="0"/>
          <c:showSerName val="0"/>
          <c:showPercent val="0"/>
          <c:showBubbleSize val="0"/>
        </c:dLbls>
        <c:gapWidth val="250"/>
        <c:overlap val="100"/>
        <c:axId val="829910296"/>
        <c:axId val="829911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-14.15</c:v>
                </c:pt>
                <c:pt idx="1">
                  <c:v>-1.51</c:v>
                </c:pt>
                <c:pt idx="2">
                  <c:v>5.61</c:v>
                </c:pt>
                <c:pt idx="3">
                  <c:v>-2.82</c:v>
                </c:pt>
                <c:pt idx="4">
                  <c:v>0.38</c:v>
                </c:pt>
              </c:numCache>
            </c:numRef>
          </c:val>
          <c:smooth val="0"/>
          <c:extLst>
            <c:ext xmlns:c16="http://schemas.microsoft.com/office/drawing/2014/chart" uri="{C3380CC4-5D6E-409C-BE32-E72D297353CC}">
              <c16:uniqueId val="{00000002-4083-4011-9E13-ABEBA49DE265}"/>
            </c:ext>
          </c:extLst>
        </c:ser>
        <c:dLbls>
          <c:showLegendKey val="0"/>
          <c:showVal val="0"/>
          <c:showCatName val="0"/>
          <c:showSerName val="0"/>
          <c:showPercent val="0"/>
          <c:showBubbleSize val="0"/>
        </c:dLbls>
        <c:marker val="1"/>
        <c:smooth val="0"/>
        <c:axId val="829910296"/>
        <c:axId val="829911080"/>
      </c:lineChart>
      <c:catAx>
        <c:axId val="829910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29911080"/>
        <c:crosses val="autoZero"/>
        <c:auto val="1"/>
        <c:lblAlgn val="ctr"/>
        <c:lblOffset val="100"/>
        <c:tickLblSkip val="1"/>
        <c:tickMarkSkip val="1"/>
        <c:noMultiLvlLbl val="0"/>
      </c:catAx>
      <c:valAx>
        <c:axId val="829911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9910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277-4E9B-AFAE-BFB230D4D3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77-4E9B-AFAE-BFB230D4D36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277-4E9B-AFAE-BFB230D4D36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0.03</c:v>
                </c:pt>
                <c:pt idx="6">
                  <c:v>#N/A</c:v>
                </c:pt>
                <c:pt idx="7">
                  <c:v>0.03</c:v>
                </c:pt>
                <c:pt idx="8">
                  <c:v>#N/A</c:v>
                </c:pt>
                <c:pt idx="9">
                  <c:v>0.06</c:v>
                </c:pt>
              </c:numCache>
            </c:numRef>
          </c:val>
          <c:extLst>
            <c:ext xmlns:c16="http://schemas.microsoft.com/office/drawing/2014/chart" uri="{C3380CC4-5D6E-409C-BE32-E72D297353CC}">
              <c16:uniqueId val="{00000003-5277-4E9B-AFAE-BFB230D4D365}"/>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0.96</c:v>
                </c:pt>
                <c:pt idx="2">
                  <c:v>#N/A</c:v>
                </c:pt>
                <c:pt idx="3">
                  <c:v>1.17</c:v>
                </c:pt>
                <c:pt idx="4">
                  <c:v>#N/A</c:v>
                </c:pt>
                <c:pt idx="5">
                  <c:v>1.49</c:v>
                </c:pt>
                <c:pt idx="6">
                  <c:v>#N/A</c:v>
                </c:pt>
                <c:pt idx="7">
                  <c:v>0.96</c:v>
                </c:pt>
                <c:pt idx="8">
                  <c:v>#N/A</c:v>
                </c:pt>
                <c:pt idx="9">
                  <c:v>0.77</c:v>
                </c:pt>
              </c:numCache>
            </c:numRef>
          </c:val>
          <c:extLst>
            <c:ext xmlns:c16="http://schemas.microsoft.com/office/drawing/2014/chart" uri="{C3380CC4-5D6E-409C-BE32-E72D297353CC}">
              <c16:uniqueId val="{00000004-5277-4E9B-AFAE-BFB230D4D36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0.44</c:v>
                </c:pt>
                <c:pt idx="2">
                  <c:v>#N/A</c:v>
                </c:pt>
                <c:pt idx="3">
                  <c:v>0.43</c:v>
                </c:pt>
                <c:pt idx="4">
                  <c:v>#N/A</c:v>
                </c:pt>
                <c:pt idx="5">
                  <c:v>0.41</c:v>
                </c:pt>
                <c:pt idx="6">
                  <c:v>#N/A</c:v>
                </c:pt>
                <c:pt idx="7">
                  <c:v>0.75</c:v>
                </c:pt>
                <c:pt idx="8">
                  <c:v>#N/A</c:v>
                </c:pt>
                <c:pt idx="9">
                  <c:v>0.97</c:v>
                </c:pt>
              </c:numCache>
            </c:numRef>
          </c:val>
          <c:extLst>
            <c:ext xmlns:c16="http://schemas.microsoft.com/office/drawing/2014/chart" uri="{C3380CC4-5D6E-409C-BE32-E72D297353CC}">
              <c16:uniqueId val="{00000005-5277-4E9B-AFAE-BFB230D4D365}"/>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0.95</c:v>
                </c:pt>
                <c:pt idx="2">
                  <c:v>#N/A</c:v>
                </c:pt>
                <c:pt idx="3">
                  <c:v>1.26</c:v>
                </c:pt>
                <c:pt idx="4">
                  <c:v>#N/A</c:v>
                </c:pt>
                <c:pt idx="5">
                  <c:v>1.17</c:v>
                </c:pt>
                <c:pt idx="6">
                  <c:v>#N/A</c:v>
                </c:pt>
                <c:pt idx="7">
                  <c:v>0.72</c:v>
                </c:pt>
                <c:pt idx="8">
                  <c:v>#N/A</c:v>
                </c:pt>
                <c:pt idx="9">
                  <c:v>1.72</c:v>
                </c:pt>
              </c:numCache>
            </c:numRef>
          </c:val>
          <c:extLst>
            <c:ext xmlns:c16="http://schemas.microsoft.com/office/drawing/2014/chart" uri="{C3380CC4-5D6E-409C-BE32-E72D297353CC}">
              <c16:uniqueId val="{00000006-5277-4E9B-AFAE-BFB230D4D365}"/>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3.76</c:v>
                </c:pt>
                <c:pt idx="2">
                  <c:v>#N/A</c:v>
                </c:pt>
                <c:pt idx="3">
                  <c:v>4.16</c:v>
                </c:pt>
                <c:pt idx="4">
                  <c:v>#N/A</c:v>
                </c:pt>
                <c:pt idx="5">
                  <c:v>4.21</c:v>
                </c:pt>
                <c:pt idx="6">
                  <c:v>#N/A</c:v>
                </c:pt>
                <c:pt idx="7">
                  <c:v>5.39</c:v>
                </c:pt>
                <c:pt idx="8">
                  <c:v>#N/A</c:v>
                </c:pt>
                <c:pt idx="9">
                  <c:v>6.01</c:v>
                </c:pt>
              </c:numCache>
            </c:numRef>
          </c:val>
          <c:extLst>
            <c:ext xmlns:c16="http://schemas.microsoft.com/office/drawing/2014/chart" uri="{C3380CC4-5D6E-409C-BE32-E72D297353CC}">
              <c16:uniqueId val="{00000007-5277-4E9B-AFAE-BFB230D4D36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5.12</c:v>
                </c:pt>
                <c:pt idx="2">
                  <c:v>#N/A</c:v>
                </c:pt>
                <c:pt idx="3">
                  <c:v>7.88</c:v>
                </c:pt>
                <c:pt idx="4">
                  <c:v>#N/A</c:v>
                </c:pt>
                <c:pt idx="5">
                  <c:v>11.25</c:v>
                </c:pt>
                <c:pt idx="6">
                  <c:v>#N/A</c:v>
                </c:pt>
                <c:pt idx="7">
                  <c:v>9.06</c:v>
                </c:pt>
                <c:pt idx="8">
                  <c:v>#N/A</c:v>
                </c:pt>
                <c:pt idx="9">
                  <c:v>9.25</c:v>
                </c:pt>
              </c:numCache>
            </c:numRef>
          </c:val>
          <c:extLst>
            <c:ext xmlns:c16="http://schemas.microsoft.com/office/drawing/2014/chart" uri="{C3380CC4-5D6E-409C-BE32-E72D297353CC}">
              <c16:uniqueId val="{00000008-5277-4E9B-AFAE-BFB230D4D36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10.14</c:v>
                </c:pt>
                <c:pt idx="2">
                  <c:v>#N/A</c:v>
                </c:pt>
                <c:pt idx="3">
                  <c:v>11.16</c:v>
                </c:pt>
                <c:pt idx="4">
                  <c:v>#N/A</c:v>
                </c:pt>
                <c:pt idx="5">
                  <c:v>11.3</c:v>
                </c:pt>
                <c:pt idx="6">
                  <c:v>#N/A</c:v>
                </c:pt>
                <c:pt idx="7">
                  <c:v>11.89</c:v>
                </c:pt>
                <c:pt idx="8">
                  <c:v>#N/A</c:v>
                </c:pt>
                <c:pt idx="9">
                  <c:v>11.57</c:v>
                </c:pt>
              </c:numCache>
            </c:numRef>
          </c:val>
          <c:extLst>
            <c:ext xmlns:c16="http://schemas.microsoft.com/office/drawing/2014/chart" uri="{C3380CC4-5D6E-409C-BE32-E72D297353CC}">
              <c16:uniqueId val="{00000009-5277-4E9B-AFAE-BFB230D4D365}"/>
            </c:ext>
          </c:extLst>
        </c:ser>
        <c:dLbls>
          <c:showLegendKey val="0"/>
          <c:showVal val="0"/>
          <c:showCatName val="0"/>
          <c:showSerName val="0"/>
          <c:showPercent val="0"/>
          <c:showBubbleSize val="0"/>
        </c:dLbls>
        <c:gapWidth val="150"/>
        <c:overlap val="100"/>
        <c:axId val="829912256"/>
        <c:axId val="829913040"/>
      </c:barChart>
      <c:catAx>
        <c:axId val="82991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29913040"/>
        <c:crosses val="autoZero"/>
        <c:auto val="1"/>
        <c:lblAlgn val="ctr"/>
        <c:lblOffset val="100"/>
        <c:tickLblSkip val="1"/>
        <c:tickMarkSkip val="1"/>
        <c:noMultiLvlLbl val="0"/>
      </c:catAx>
      <c:valAx>
        <c:axId val="829913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9912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566</c:v>
                </c:pt>
                <c:pt idx="5">
                  <c:v>565</c:v>
                </c:pt>
                <c:pt idx="8">
                  <c:v>553</c:v>
                </c:pt>
                <c:pt idx="11">
                  <c:v>622</c:v>
                </c:pt>
                <c:pt idx="14">
                  <c:v>621</c:v>
                </c:pt>
              </c:numCache>
            </c:numRef>
          </c:val>
          <c:extLst>
            <c:ext xmlns:c16="http://schemas.microsoft.com/office/drawing/2014/chart" uri="{C3380CC4-5D6E-409C-BE32-E72D297353CC}">
              <c16:uniqueId val="{00000000-11B8-4037-A0B8-6AFF10B8C7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1B8-4037-A0B8-6AFF10B8C7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43</c:v>
                </c:pt>
                <c:pt idx="3">
                  <c:v>9</c:v>
                </c:pt>
                <c:pt idx="6">
                  <c:v>31</c:v>
                </c:pt>
                <c:pt idx="9">
                  <c:v>8</c:v>
                </c:pt>
                <c:pt idx="12">
                  <c:v>8</c:v>
                </c:pt>
              </c:numCache>
            </c:numRef>
          </c:val>
          <c:extLst>
            <c:ext xmlns:c16="http://schemas.microsoft.com/office/drawing/2014/chart" uri="{C3380CC4-5D6E-409C-BE32-E72D297353CC}">
              <c16:uniqueId val="{00000002-11B8-4037-A0B8-6AFF10B8C7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c:v>
                </c:pt>
                <c:pt idx="3">
                  <c:v>6</c:v>
                </c:pt>
                <c:pt idx="6">
                  <c:v>6</c:v>
                </c:pt>
                <c:pt idx="9">
                  <c:v>6</c:v>
                </c:pt>
                <c:pt idx="12">
                  <c:v>6</c:v>
                </c:pt>
              </c:numCache>
            </c:numRef>
          </c:val>
          <c:extLst>
            <c:ext xmlns:c16="http://schemas.microsoft.com/office/drawing/2014/chart" uri="{C3380CC4-5D6E-409C-BE32-E72D297353CC}">
              <c16:uniqueId val="{00000003-11B8-4037-A0B8-6AFF10B8C7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546</c:v>
                </c:pt>
                <c:pt idx="3">
                  <c:v>570</c:v>
                </c:pt>
                <c:pt idx="6">
                  <c:v>572</c:v>
                </c:pt>
                <c:pt idx="9">
                  <c:v>550</c:v>
                </c:pt>
                <c:pt idx="12">
                  <c:v>577</c:v>
                </c:pt>
              </c:numCache>
            </c:numRef>
          </c:val>
          <c:extLst>
            <c:ext xmlns:c16="http://schemas.microsoft.com/office/drawing/2014/chart" uri="{C3380CC4-5D6E-409C-BE32-E72D297353CC}">
              <c16:uniqueId val="{00000004-11B8-4037-A0B8-6AFF10B8C7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B8-4037-A0B8-6AFF10B8C7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1B8-4037-A0B8-6AFF10B8C7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107</c:v>
                </c:pt>
                <c:pt idx="3">
                  <c:v>116</c:v>
                </c:pt>
                <c:pt idx="6">
                  <c:v>138</c:v>
                </c:pt>
                <c:pt idx="9">
                  <c:v>207</c:v>
                </c:pt>
                <c:pt idx="12">
                  <c:v>232</c:v>
                </c:pt>
              </c:numCache>
            </c:numRef>
          </c:val>
          <c:extLst>
            <c:ext xmlns:c16="http://schemas.microsoft.com/office/drawing/2014/chart" uri="{C3380CC4-5D6E-409C-BE32-E72D297353CC}">
              <c16:uniqueId val="{00000007-11B8-4037-A0B8-6AFF10B8C7DE}"/>
            </c:ext>
          </c:extLst>
        </c:ser>
        <c:dLbls>
          <c:showLegendKey val="0"/>
          <c:showVal val="0"/>
          <c:showCatName val="0"/>
          <c:showSerName val="0"/>
          <c:showPercent val="0"/>
          <c:showBubbleSize val="0"/>
        </c:dLbls>
        <c:gapWidth val="100"/>
        <c:overlap val="100"/>
        <c:axId val="829901280"/>
        <c:axId val="829902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136</c:v>
                </c:pt>
                <c:pt idx="2">
                  <c:v>#N/A</c:v>
                </c:pt>
                <c:pt idx="3">
                  <c:v>#N/A</c:v>
                </c:pt>
                <c:pt idx="4">
                  <c:v>136</c:v>
                </c:pt>
                <c:pt idx="5">
                  <c:v>#N/A</c:v>
                </c:pt>
                <c:pt idx="6">
                  <c:v>#N/A</c:v>
                </c:pt>
                <c:pt idx="7">
                  <c:v>194</c:v>
                </c:pt>
                <c:pt idx="8">
                  <c:v>#N/A</c:v>
                </c:pt>
                <c:pt idx="9">
                  <c:v>#N/A</c:v>
                </c:pt>
                <c:pt idx="10">
                  <c:v>149</c:v>
                </c:pt>
                <c:pt idx="11">
                  <c:v>#N/A</c:v>
                </c:pt>
                <c:pt idx="12">
                  <c:v>#N/A</c:v>
                </c:pt>
                <c:pt idx="13">
                  <c:v>202</c:v>
                </c:pt>
                <c:pt idx="14">
                  <c:v>#N/A</c:v>
                </c:pt>
              </c:numCache>
            </c:numRef>
          </c:val>
          <c:smooth val="0"/>
          <c:extLst>
            <c:ext xmlns:c16="http://schemas.microsoft.com/office/drawing/2014/chart" uri="{C3380CC4-5D6E-409C-BE32-E72D297353CC}">
              <c16:uniqueId val="{00000008-11B8-4037-A0B8-6AFF10B8C7DE}"/>
            </c:ext>
          </c:extLst>
        </c:ser>
        <c:dLbls>
          <c:showLegendKey val="0"/>
          <c:showVal val="0"/>
          <c:showCatName val="0"/>
          <c:showSerName val="0"/>
          <c:showPercent val="0"/>
          <c:showBubbleSize val="0"/>
        </c:dLbls>
        <c:marker val="1"/>
        <c:smooth val="0"/>
        <c:axId val="829901280"/>
        <c:axId val="829902064"/>
      </c:lineChart>
      <c:catAx>
        <c:axId val="82990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29902064"/>
        <c:crosses val="autoZero"/>
        <c:auto val="1"/>
        <c:lblAlgn val="ctr"/>
        <c:lblOffset val="100"/>
        <c:tickLblSkip val="1"/>
        <c:tickMarkSkip val="1"/>
        <c:noMultiLvlLbl val="0"/>
      </c:catAx>
      <c:valAx>
        <c:axId val="829902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990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6191</c:v>
                </c:pt>
                <c:pt idx="5">
                  <c:v>5914</c:v>
                </c:pt>
                <c:pt idx="8">
                  <c:v>5996</c:v>
                </c:pt>
                <c:pt idx="11">
                  <c:v>5725</c:v>
                </c:pt>
                <c:pt idx="14">
                  <c:v>5528</c:v>
                </c:pt>
              </c:numCache>
            </c:numRef>
          </c:val>
          <c:extLst>
            <c:ext xmlns:c16="http://schemas.microsoft.com/office/drawing/2014/chart" uri="{C3380CC4-5D6E-409C-BE32-E72D297353CC}">
              <c16:uniqueId val="{00000000-9AE1-489B-B418-97D7EB7A26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55</c:v>
                </c:pt>
                <c:pt idx="5">
                  <c:v>41</c:v>
                </c:pt>
                <c:pt idx="8">
                  <c:v>47</c:v>
                </c:pt>
                <c:pt idx="11">
                  <c:v>42</c:v>
                </c:pt>
                <c:pt idx="14">
                  <c:v>35</c:v>
                </c:pt>
              </c:numCache>
            </c:numRef>
          </c:val>
          <c:extLst>
            <c:ext xmlns:c16="http://schemas.microsoft.com/office/drawing/2014/chart" uri="{C3380CC4-5D6E-409C-BE32-E72D297353CC}">
              <c16:uniqueId val="{00000001-9AE1-489B-B418-97D7EB7A26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2620</c:v>
                </c:pt>
                <c:pt idx="5">
                  <c:v>1861</c:v>
                </c:pt>
                <c:pt idx="8">
                  <c:v>1936</c:v>
                </c:pt>
                <c:pt idx="11">
                  <c:v>2175</c:v>
                </c:pt>
                <c:pt idx="14">
                  <c:v>2215</c:v>
                </c:pt>
              </c:numCache>
            </c:numRef>
          </c:val>
          <c:extLst>
            <c:ext xmlns:c16="http://schemas.microsoft.com/office/drawing/2014/chart" uri="{C3380CC4-5D6E-409C-BE32-E72D297353CC}">
              <c16:uniqueId val="{00000002-9AE1-489B-B418-97D7EB7A26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E1-489B-B418-97D7EB7A26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E1-489B-B418-97D7EB7A26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E1-489B-B418-97D7EB7A26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1451</c:v>
                </c:pt>
                <c:pt idx="3">
                  <c:v>1368</c:v>
                </c:pt>
                <c:pt idx="6">
                  <c:v>1358</c:v>
                </c:pt>
                <c:pt idx="9">
                  <c:v>1338</c:v>
                </c:pt>
                <c:pt idx="12">
                  <c:v>1287</c:v>
                </c:pt>
              </c:numCache>
            </c:numRef>
          </c:val>
          <c:extLst>
            <c:ext xmlns:c16="http://schemas.microsoft.com/office/drawing/2014/chart" uri="{C3380CC4-5D6E-409C-BE32-E72D297353CC}">
              <c16:uniqueId val="{00000006-9AE1-489B-B418-97D7EB7A26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51</c:v>
                </c:pt>
                <c:pt idx="3">
                  <c:v>46</c:v>
                </c:pt>
                <c:pt idx="6">
                  <c:v>73</c:v>
                </c:pt>
                <c:pt idx="9">
                  <c:v>67</c:v>
                </c:pt>
                <c:pt idx="12">
                  <c:v>62</c:v>
                </c:pt>
              </c:numCache>
            </c:numRef>
          </c:val>
          <c:extLst>
            <c:ext xmlns:c16="http://schemas.microsoft.com/office/drawing/2014/chart" uri="{C3380CC4-5D6E-409C-BE32-E72D297353CC}">
              <c16:uniqueId val="{00000007-9AE1-489B-B418-97D7EB7A26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4425</c:v>
                </c:pt>
                <c:pt idx="3">
                  <c:v>4311</c:v>
                </c:pt>
                <c:pt idx="6">
                  <c:v>4339</c:v>
                </c:pt>
                <c:pt idx="9">
                  <c:v>4101</c:v>
                </c:pt>
                <c:pt idx="12">
                  <c:v>3700</c:v>
                </c:pt>
              </c:numCache>
            </c:numRef>
          </c:val>
          <c:extLst>
            <c:ext xmlns:c16="http://schemas.microsoft.com/office/drawing/2014/chart" uri="{C3380CC4-5D6E-409C-BE32-E72D297353CC}">
              <c16:uniqueId val="{00000008-9AE1-489B-B418-97D7EB7A26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58</c:v>
                </c:pt>
                <c:pt idx="3">
                  <c:v>48</c:v>
                </c:pt>
                <c:pt idx="6">
                  <c:v>18</c:v>
                </c:pt>
                <c:pt idx="9">
                  <c:v>10</c:v>
                </c:pt>
                <c:pt idx="12">
                  <c:v>2</c:v>
                </c:pt>
              </c:numCache>
            </c:numRef>
          </c:val>
          <c:extLst>
            <c:ext xmlns:c16="http://schemas.microsoft.com/office/drawing/2014/chart" uri="{C3380CC4-5D6E-409C-BE32-E72D297353CC}">
              <c16:uniqueId val="{00000009-9AE1-489B-B418-97D7EB7A26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2371</c:v>
                </c:pt>
                <c:pt idx="3">
                  <c:v>2868</c:v>
                </c:pt>
                <c:pt idx="6">
                  <c:v>3814</c:v>
                </c:pt>
                <c:pt idx="9">
                  <c:v>3865</c:v>
                </c:pt>
                <c:pt idx="12">
                  <c:v>3913</c:v>
                </c:pt>
              </c:numCache>
            </c:numRef>
          </c:val>
          <c:extLst>
            <c:ext xmlns:c16="http://schemas.microsoft.com/office/drawing/2014/chart" uri="{C3380CC4-5D6E-409C-BE32-E72D297353CC}">
              <c16:uniqueId val="{0000000A-9AE1-489B-B418-97D7EB7A261B}"/>
            </c:ext>
          </c:extLst>
        </c:ser>
        <c:dLbls>
          <c:showLegendKey val="0"/>
          <c:showVal val="0"/>
          <c:showCatName val="0"/>
          <c:showSerName val="0"/>
          <c:showPercent val="0"/>
          <c:showBubbleSize val="0"/>
        </c:dLbls>
        <c:gapWidth val="100"/>
        <c:overlap val="100"/>
        <c:axId val="829920488"/>
        <c:axId val="829918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824</c:v>
                </c:pt>
                <c:pt idx="5">
                  <c:v>#N/A</c:v>
                </c:pt>
                <c:pt idx="6">
                  <c:v>#N/A</c:v>
                </c:pt>
                <c:pt idx="7">
                  <c:v>1622</c:v>
                </c:pt>
                <c:pt idx="8">
                  <c:v>#N/A</c:v>
                </c:pt>
                <c:pt idx="9">
                  <c:v>#N/A</c:v>
                </c:pt>
                <c:pt idx="10">
                  <c:v>1440</c:v>
                </c:pt>
                <c:pt idx="11">
                  <c:v>#N/A</c:v>
                </c:pt>
                <c:pt idx="12">
                  <c:v>#N/A</c:v>
                </c:pt>
                <c:pt idx="13">
                  <c:v>1187</c:v>
                </c:pt>
                <c:pt idx="14">
                  <c:v>#N/A</c:v>
                </c:pt>
              </c:numCache>
            </c:numRef>
          </c:val>
          <c:smooth val="0"/>
          <c:extLst>
            <c:ext xmlns:c16="http://schemas.microsoft.com/office/drawing/2014/chart" uri="{C3380CC4-5D6E-409C-BE32-E72D297353CC}">
              <c16:uniqueId val="{0000000B-9AE1-489B-B418-97D7EB7A261B}"/>
            </c:ext>
          </c:extLst>
        </c:ser>
        <c:dLbls>
          <c:showLegendKey val="0"/>
          <c:showVal val="0"/>
          <c:showCatName val="0"/>
          <c:showSerName val="0"/>
          <c:showPercent val="0"/>
          <c:showBubbleSize val="0"/>
        </c:dLbls>
        <c:marker val="1"/>
        <c:smooth val="0"/>
        <c:axId val="829920488"/>
        <c:axId val="829918528"/>
      </c:lineChart>
      <c:catAx>
        <c:axId val="829920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29918528"/>
        <c:crosses val="autoZero"/>
        <c:auto val="1"/>
        <c:lblAlgn val="ctr"/>
        <c:lblOffset val="100"/>
        <c:tickLblSkip val="1"/>
        <c:tickMarkSkip val="1"/>
        <c:noMultiLvlLbl val="0"/>
      </c:catAx>
      <c:valAx>
        <c:axId val="829918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9920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1518</c:v>
                </c:pt>
                <c:pt idx="1">
                  <c:v>1505</c:v>
                </c:pt>
                <c:pt idx="2">
                  <c:v>1514</c:v>
                </c:pt>
              </c:numCache>
            </c:numRef>
          </c:val>
          <c:extLst>
            <c:ext xmlns:c16="http://schemas.microsoft.com/office/drawing/2014/chart" uri="{C3380CC4-5D6E-409C-BE32-E72D297353CC}">
              <c16:uniqueId val="{00000000-6052-4781-BDE4-22CB20A08F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54</c:v>
                </c:pt>
                <c:pt idx="1">
                  <c:v>54</c:v>
                </c:pt>
                <c:pt idx="2">
                  <c:v>54</c:v>
                </c:pt>
              </c:numCache>
            </c:numRef>
          </c:val>
          <c:extLst>
            <c:ext xmlns:c16="http://schemas.microsoft.com/office/drawing/2014/chart" uri="{C3380CC4-5D6E-409C-BE32-E72D297353CC}">
              <c16:uniqueId val="{00000001-6052-4781-BDE4-22CB20A08F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253</c:v>
                </c:pt>
                <c:pt idx="1">
                  <c:v>481</c:v>
                </c:pt>
                <c:pt idx="2">
                  <c:v>492</c:v>
                </c:pt>
              </c:numCache>
            </c:numRef>
          </c:val>
          <c:extLst>
            <c:ext xmlns:c16="http://schemas.microsoft.com/office/drawing/2014/chart" uri="{C3380CC4-5D6E-409C-BE32-E72D297353CC}">
              <c16:uniqueId val="{00000002-6052-4781-BDE4-22CB20A08F41}"/>
            </c:ext>
          </c:extLst>
        </c:ser>
        <c:dLbls>
          <c:showLegendKey val="0"/>
          <c:showVal val="0"/>
          <c:showCatName val="0"/>
          <c:showSerName val="0"/>
          <c:showPercent val="0"/>
          <c:showBubbleSize val="0"/>
        </c:dLbls>
        <c:gapWidth val="120"/>
        <c:overlap val="100"/>
        <c:axId val="829914216"/>
        <c:axId val="829913432"/>
      </c:barChart>
      <c:catAx>
        <c:axId val="829914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29913432"/>
        <c:crosses val="autoZero"/>
        <c:auto val="1"/>
        <c:lblAlgn val="ctr"/>
        <c:lblOffset val="100"/>
        <c:tickLblSkip val="1"/>
        <c:tickMarkSkip val="1"/>
        <c:noMultiLvlLbl val="0"/>
      </c:catAx>
      <c:valAx>
        <c:axId val="8299134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29914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{65005DC9-69BA-43D7-8503-EC4C69C01518}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1A9-4C5B-990F-F18529ACAD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{AE7E1F8F-AC3A-4969-8DA1-33CD6C96CDB8}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A9-4C5B-990F-F18529ACAD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{66076638-7D97-4C97-91F8-FC9018E7EB22}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A9-4C5B-990F-F18529ACAD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{D9364B55-367C-49FA-BD8F-0B4033EF5DF8}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A9-4C5B-990F-F18529ACAD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{2677DAE5-1316-4997-A7B1-EDAB58BC2A6D}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A9-4C5B-990F-F18529ACAD3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{5B57B7F8-5771-47A7-9035-A06B52ECD51A}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1A9-4C5B-990F-F18529ACAD3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{DF859614-6DF1-4B6A-A199-418B7C64AA53}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1A9-4C5B-990F-F18529ACAD3A}"/>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{9115369A-6DB8-4345-92F8-EC6BF7B88CB5}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1A9-4C5B-990F-F18529ACAD3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{DEDD8BE2-7611-42A8-B818-8473CFA83776}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1A9-4C5B-990F-F18529ACAD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50.5</c:v>
                </c:pt>
              </c:numCache>
            </c:numRef>
          </c:xVal>
          <c:yVal>
            <c:numRef>
              <c:f>公会計指標分析・財政指標組合せ分析表!$BP$51:$DC$51</c:f>
              <c:numCache>
                <c:formatCode>#,##0.0;"▲ "#,##0.0</c:formatCode>
                <c:ptCount val="40"/>
                <c:pt idx="24">
                  <c:v>41.6</c:v>
                </c:pt>
              </c:numCache>
            </c:numRef>
          </c:yVal>
          <c:smooth val="0"/>
          <c:extLst>
            <c:ext xmlns:c16="http://schemas.microsoft.com/office/drawing/2014/chart" uri="{C3380CC4-5D6E-409C-BE32-E72D297353CC}">
              <c16:uniqueId val="{00000009-11A9-4C5B-990F-F18529ACAD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{48D04D1D-41C8-4479-AFDD-8B9B77BC49CA}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1A9-4C5B-990F-F18529ACAD3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{D754FD76-A262-42B6-8098-71EDFEE3C2E4}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A9-4C5B-990F-F18529ACAD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{F2D5DF87-2922-45C6-95CE-C4679A411189}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A9-4C5B-990F-F18529ACAD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{4850AE84-7D53-4E47-8737-47D4852DA0AF}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A9-4C5B-990F-F18529ACAD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{869541C0-2588-4C4C-AC5B-D609DFB78039}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A9-4C5B-990F-F18529ACAD3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{72F2D6A6-9A73-4E38-B1DB-DFDCC20DFD7C}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1A9-4C5B-990F-F18529ACAD3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{77BC0834-573B-462C-B129-3FD6B0FE3FDF}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1A9-4C5B-990F-F18529ACAD3A}"/>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{0EF645BC-C30B-45F3-A4A2-FA65735643C4}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1A9-4C5B-990F-F18529ACAD3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{5BAD9161-C68A-4773-9F4E-CA62DA4985EF}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1A9-4C5B-990F-F18529ACAD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58.7</c:v>
                </c:pt>
              </c:numCache>
            </c:numRef>
          </c:xVal>
          <c:yVal>
            <c:numRef>
              <c:f>公会計指標分析・財政指標組合せ分析表!$BP$55:$DC$55</c:f>
              <c:numCache>
                <c:formatCode>#,##0.0;"▲ "#,##0.0</c:formatCode>
                <c:ptCount val="40"/>
                <c:pt idx="24">
                  <c:v>25.4</c:v>
                </c:pt>
              </c:numCache>
            </c:numRef>
          </c:yVal>
          <c:smooth val="0"/>
          <c:extLst>
            <c:ext xmlns:c16="http://schemas.microsoft.com/office/drawing/2014/chart" uri="{C3380CC4-5D6E-409C-BE32-E72D297353CC}">
              <c16:uniqueId val="{00000013-11A9-4C5B-990F-F18529ACAD3A}"/>
            </c:ext>
          </c:extLst>
        </c:ser>
        <c:dLbls>
          <c:showLegendKey val="0"/>
          <c:showVal val="1"/>
          <c:showCatName val="0"/>
          <c:showSerName val="0"/>
          <c:showPercent val="0"/>
          <c:showBubbleSize val="0"/>
        </c:dLbls>
        <c:axId val="829834248"/>
        <c:axId val="829827976"/>
      </c:scatterChart>
      <c:valAx>
        <c:axId val="829834248"/>
        <c:scaling>
          <c:orientation val="minMax"/>
          <c:max val="59.4"/>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29827976"/>
        <c:crosses val="autoZero"/>
        <c:crossBetween val="midCat"/>
      </c:valAx>
      <c:valAx>
        <c:axId val="829827976"/>
        <c:scaling>
          <c:orientation val="minMax"/>
          <c:max val="45"/>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29834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{0DA8C548-1B98-4648-8271-04A5769CE94D}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872-43AC-A99D-7B015DFAB4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{3890E235-2BAA-413A-95E9-ADE6D145F600}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72-43AC-A99D-7B015DFAB4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{B29F1E53-C7B7-490A-8FA0-EFC9EC810862}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72-43AC-A99D-7B015DFAB4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{A9B00DAF-06F1-4055-9398-2164443F7102}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72-43AC-A99D-7B015DFAB4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{B25D89A7-229B-4FB8-B485-071CD3825408}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72-43AC-A99D-7B015DFAB4B2}"/>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{5F575C59-4423-4ED2-8209-29D0343F3B72}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872-43AC-A99D-7B015DFAB4B2}"/>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{9B0DB4BF-5BCF-4CA0-BD81-4EE0A87B3DBF}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872-43AC-A99D-7B015DFAB4B2}"/>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{A2C29C0D-9F2E-45BD-8495-34B0076C45F5}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872-43AC-A99D-7B015DFAB4B2}"/>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{5DE228EE-AC58-49AE-868E-258E450FE33A}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872-43AC-A99D-7B015DFAB4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3.6</c:v>
                </c:pt>
                <c:pt idx="16">
                  <c:v>4.3</c:v>
                </c:pt>
                <c:pt idx="24">
                  <c:v>4</c:v>
                </c:pt>
                <c:pt idx="32">
                  <c:v>4.5999999999999996</c:v>
                </c:pt>
              </c:numCache>
            </c:numRef>
          </c:xVal>
          <c:yVal>
            <c:numRef>
              <c:f>公会計指標分析・財政指標組合せ分析表!$BP$73:$DC$73</c:f>
              <c:numCache>
                <c:formatCode>#,##0.0;"▲ "#,##0.0</c:formatCode>
                <c:ptCount val="40"/>
                <c:pt idx="8">
                  <c:v>23.3</c:v>
                </c:pt>
                <c:pt idx="16">
                  <c:v>44.5</c:v>
                </c:pt>
                <c:pt idx="24">
                  <c:v>41.6</c:v>
                </c:pt>
                <c:pt idx="32">
                  <c:v>34.4</c:v>
                </c:pt>
              </c:numCache>
            </c:numRef>
          </c:yVal>
          <c:smooth val="0"/>
          <c:extLst>
            <c:ext xmlns:c16="http://schemas.microsoft.com/office/drawing/2014/chart" uri="{C3380CC4-5D6E-409C-BE32-E72D297353CC}">
              <c16:uniqueId val="{00000009-A872-43AC-A99D-7B015DFAB4B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{01BBA86C-74B4-4E69-8039-109C62F237B9}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872-43AC-A99D-7B015DFAB4B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{645E4285-AACD-4F9F-95CF-1AF09A572635}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72-43AC-A99D-7B015DFAB4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{4104CD7E-B429-4CE5-9BCE-2D8EF61D9FF6}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72-43AC-A99D-7B015DFAB4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{EF5604CD-8C14-4608-99CD-6E3507387524}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72-43AC-A99D-7B015DFAB4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{33C6B2CD-53ED-4F5A-A24F-92636E36B272}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72-43AC-A99D-7B015DFAB4B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{DC1370F9-F6EB-4DF0-BA02-F891B02D4890}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872-43AC-A99D-7B015DFAB4B2}"/>
                </c:ext>
              </c:extLst>
            </c:dLbl>
            <c:dLbl>
              <c:idx val="16"/>
              <c:layout>
                <c:manualLayout>
                  <c:x val="-2.353269821906101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{23C445D1-3D11-4249-8F9D-D2D5D9D1DDCD}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872-43AC-A99D-7B015DFAB4B2}"/>
                </c:ext>
              </c:extLst>
            </c:dLbl>
            <c:dLbl>
              <c:idx val="24"/>
              <c:layout>
                <c:manualLayout>
                  <c:x val="-3.9863285019160394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{ABB7408D-5A04-465D-A9FD-3FEA77FABCE2}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872-43AC-A99D-7B015DFAB4B2}"/>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{485CCE94-375E-4C05-BEBA-7F755D74BB05}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872-43AC-A99D-7B015DFAB4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c:ext xmlns:c16="http://schemas.microsoft.com/office/drawing/2014/chart" uri="{C3380CC4-5D6E-409C-BE32-E72D297353CC}">
              <c16:uniqueId val="{00000013-A872-43AC-A99D-7B015DFAB4B2}"/>
            </c:ext>
          </c:extLst>
        </c:ser>
        <c:dLbls>
          <c:showLegendKey val="0"/>
          <c:showVal val="1"/>
          <c:showCatName val="0"/>
          <c:showSerName val="0"/>
          <c:showPercent val="0"/>
          <c:showBubbleSize val="0"/>
        </c:dLbls>
        <c:axId val="829835816"/>
        <c:axId val="829837384"/>
      </c:scatterChart>
      <c:valAx>
        <c:axId val="829835816"/>
        <c:scaling>
          <c:orientation val="minMax"/>
          <c:max val="11.1"/>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29837384"/>
        <c:crosses val="autoZero"/>
        <c:crossBetween val="midCat"/>
      </c:valAx>
      <c:valAx>
        <c:axId val="829837384"/>
        <c:scaling>
          <c:orientation val="minMax"/>
          <c:max val="49"/>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298358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新潟県湯沢町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元利償還金は、新規の借入を必要最小限に抑えるなかで償還をすすめていますが、近年は起債額が増加傾向にあります。</a:t>
          </a:r>
        </a:p>
        <a:p>
          <a:r>
            <a:rPr kumimoji="1" lang="ja-JP" altLang="en-US" sz="1400">
              <a:latin typeface="ＭＳ ゴシック" pitchFamily="49" charset="-128"/>
              <a:ea typeface="ＭＳ ゴシック" pitchFamily="49" charset="-128"/>
            </a:rPr>
            <a:t>　公営企業の元利償還金に対する繰入金は、主に下水道特別会計分です。</a:t>
          </a:r>
        </a:p>
        <a:p>
          <a:r>
            <a:rPr kumimoji="1" lang="ja-JP" altLang="en-US" sz="1400">
              <a:latin typeface="ＭＳ ゴシック" pitchFamily="49" charset="-128"/>
              <a:ea typeface="ＭＳ ゴシック" pitchFamily="49" charset="-128"/>
            </a:rPr>
            <a:t>　組合等が起こした地方債の元利償還金に対する負担金等は、一部事務組合が起こした地方債の償還に充てられる補助金です。</a:t>
          </a:r>
        </a:p>
        <a:p>
          <a:r>
            <a:rPr kumimoji="1" lang="ja-JP" altLang="en-US" sz="1400">
              <a:latin typeface="ＭＳ ゴシック" pitchFamily="49" charset="-128"/>
              <a:ea typeface="ＭＳ ゴシック" pitchFamily="49" charset="-128"/>
            </a:rPr>
            <a:t>　債務負担行為に基づく支出額は、各種福祉施設の起債に対するものと制度融資に係る利子補給があります。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新潟県湯沢町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公営企業債等繰入見込額が減少したため、昨年よりも数値が減少しています。今後も借入を必要最小限に抑えるとともに基金残高を維持していけるよう、適正な財政運営を図っていく必要があります。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新潟県湯沢町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ふるさと納税（寄附金）増に伴う、湯沢こころのふるさと基金増、臨時道路除雪事業費補助金として、県から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百万円の臨時収入があったことにより、財政調整基金が増となりました。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予算編成時に、財政調整基金及びその他特定目的基金の繰入を抑制し、現状維持できるよう努めます。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・湯沢こころのふるさと基金：寄附者への謝礼及び寄附者の指定する事業へ充てる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・美術館建設基金：美術館の建設資金に充てる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・ふるさと基金：南魚沼地域広域計画協議会における広域的な事業に充てる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・公共事業基金：各旧村の公共事業費に充てる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・旧学校施設等解体撤去基金：旧学校施設及び保育園施設の解体及び撤去の費用に充てる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湯沢こころのふるさと基金増：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ふるさと納税（寄附金）増による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微増分については、基金運用収入（利子等）による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現状を維持する中で、目的を達成するために必要な取崩・積立を随時行っていきます。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臨時道路除雪事業費補助金として、県から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百万円の臨時収入があったことにより、財政調整基金が増となりました。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予算編成時に、財政調整基金の繰入を抑制し、現状維持できるよう努めます。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現状維持であるが、減債基金に頼ることのないよう、健全な財政運営に努めます。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新潟県湯沢町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8,235
7,979
357.29
7,002,477
6,477,058
374,767
4,048,702
3,913,298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　</a:t>
          </a:r>
          <a:r>
            <a:rPr kumimoji="1" lang="en-US" altLang="ja-JP" sz="1100">
              <a:latin typeface="ＭＳ Ｐゴシック" panose="020B0600070205080204" pitchFamily="50" charset="-128"/>
              <a:ea typeface="ＭＳ Ｐゴシック" panose="020B0600070205080204" pitchFamily="50" charset="-128"/>
            </a:rPr>
            <a:t>52.0</a:t>
          </a:r>
          <a:r>
            <a:rPr kumimoji="1" lang="ja-JP" altLang="en-US" sz="1100">
              <a:latin typeface="ＭＳ Ｐゴシック" panose="020B0600070205080204" pitchFamily="50" charset="-128"/>
              <a:ea typeface="ＭＳ Ｐゴシック" panose="020B0600070205080204" pitchFamily="50" charset="-128"/>
            </a:rPr>
            <a:t>％</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湯沢町のこの数値は、類似団体平均よりやや低い数値となっております。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高度経済成長時代に大量に整備された公共施設やインフラ資産が３０年から４０年を経過したため、公共施設の老朽化が課題となっています。近い将来、大規模改修や施設の建替え、施設の統廃合などを真剣に考えなくてはなりません。公共施設等総合管理計画に基づく個別施設計画の策定等により確実な執行が必要になります。</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5" name="テキスト ボックス 64"/>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7" name="直線コネクタ 66"/>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70"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1" name="直線コネクタ 70"/>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2" name="有形固定資産減価償却率平均値テキスト"/>
        <xdr:cNvSpPr txBox="1"/>
      </xdr:nvSpPr>
      <xdr:spPr>
        <a:xfrm>
          <a:off x="4813300" y="608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3" name="フローチャート: 判断 72"/>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4" name="フローチャート: 判断 73"/>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5" name="フローチャート: 判断 74"/>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170997</xdr:rowOff>
    </xdr:from>
    <xdr:to>
      <xdr:col>19</xdr:col>
      <xdr:colOff>187325</xdr:colOff>
      <xdr:row>33</xdr:row>
      <xdr:rowOff>101147</xdr:rowOff>
    </xdr:to>
    <xdr:sp macro="" textlink="">
      <xdr:nvSpPr>
        <xdr:cNvPr id="81" name="楕円 80"/>
        <xdr:cNvSpPr/>
      </xdr:nvSpPr>
      <xdr:spPr>
        <a:xfrm>
          <a:off x="4000500" y="642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36212</xdr:rowOff>
    </xdr:from>
    <xdr:ext cx="405111" cy="259045"/>
    <xdr:sp macro="" textlink="">
      <xdr:nvSpPr>
        <xdr:cNvPr id="82" name="n_1aveValue有形固定資産減価償却率"/>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83" name="n_2aveValue有形固定資産減価償却率"/>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92274</xdr:rowOff>
    </xdr:from>
    <xdr:ext cx="405111" cy="259045"/>
    <xdr:sp macro="" textlink="">
      <xdr:nvSpPr>
        <xdr:cNvPr id="84" name="n_1mainValue有形固定資産減価償却率"/>
        <xdr:cNvSpPr txBox="1"/>
      </xdr:nvSpPr>
      <xdr:spPr>
        <a:xfrm>
          <a:off x="3836044" y="65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を、行政サービス提供に関する収支である業務活動の黒字額である経常的に確保できる資金で返済した場合に、何年で返済できるかを表す指標です。歳入が減少し、充当基金残高が減少していることにより、債務償還年数が長くなっています。今後も、歳入の減（特に固定資産税）が見込まれる中で、償還可能年数は長くなる見込みです。</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3" name="直線コネクタ 112"/>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16"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17" name="直線コネクタ 116"/>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18" name="債務償還可能年数平均値テキスト"/>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19" name="フローチャート: 判断 118"/>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162630</xdr:rowOff>
    </xdr:from>
    <xdr:to>
      <xdr:col>76</xdr:col>
      <xdr:colOff>73025</xdr:colOff>
      <xdr:row>31</xdr:row>
      <xdr:rowOff>92780</xdr:rowOff>
    </xdr:to>
    <xdr:sp macro="" textlink="">
      <xdr:nvSpPr>
        <xdr:cNvPr id="125" name="楕円 124"/>
        <xdr:cNvSpPr/>
      </xdr:nvSpPr>
      <xdr:spPr>
        <a:xfrm>
          <a:off x="14744700" y="60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141057</xdr:rowOff>
    </xdr:from>
    <xdr:ext cx="340478" cy="259045"/>
    <xdr:sp macro="" textlink="">
      <xdr:nvSpPr>
        <xdr:cNvPr id="126" name="債務償還可能年数該当値テキスト"/>
        <xdr:cNvSpPr txBox="1"/>
      </xdr:nvSpPr>
      <xdr:spPr>
        <a:xfrm>
          <a:off x="14846300" y="6056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新潟県湯沢町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8,235
7,979
357.29
7,002,477
6,477,058
374,767
4,048,702
3,913,298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92075</xdr:rowOff>
    </xdr:from>
    <xdr:to>
      <xdr:col>20</xdr:col>
      <xdr:colOff>38100</xdr:colOff>
      <xdr:row>39</xdr:row>
      <xdr:rowOff>22225</xdr:rowOff>
    </xdr:to>
    <xdr:sp macro="" textlink="">
      <xdr:nvSpPr>
        <xdr:cNvPr id="70" name="楕円 69"/>
        <xdr:cNvSpPr/>
      </xdr:nvSpPr>
      <xdr:spPr>
        <a:xfrm>
          <a:off x="3746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21607</xdr:rowOff>
    </xdr:from>
    <xdr:ext cx="405111" cy="259045"/>
    <xdr:sp macro="" textlink="">
      <xdr:nvSpPr>
        <xdr:cNvPr id="71"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2"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13352</xdr:rowOff>
    </xdr:from>
    <xdr:ext cx="405111" cy="259045"/>
    <xdr:sp macro="" textlink="">
      <xdr:nvSpPr>
        <xdr:cNvPr id="73" name="n_1mainValue【道路】&#10;有形固定資産減価償却率"/>
        <xdr:cNvSpPr txBox="1"/>
      </xdr:nvSpPr>
      <xdr:spPr>
        <a:xfrm>
          <a:off x="35820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99" name="直線コネクタ 98"/>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0"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1" name="直線コネクタ 100"/>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2"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3" name="直線コネクタ 102"/>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04" name="【道路】&#10;一人当たり延長平均値テキスト"/>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05" name="フローチャート: 判断 104"/>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06" name="フローチャート: 判断 105"/>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07" name="フローチャート: 判断 106"/>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147391</xdr:rowOff>
    </xdr:from>
    <xdr:to>
      <xdr:col>50</xdr:col>
      <xdr:colOff>165100</xdr:colOff>
      <xdr:row>40</xdr:row>
      <xdr:rowOff>77541</xdr:rowOff>
    </xdr:to>
    <xdr:sp macro="" textlink="">
      <xdr:nvSpPr>
        <xdr:cNvPr id="113" name="楕円 112"/>
        <xdr:cNvSpPr/>
      </xdr:nvSpPr>
      <xdr:spPr>
        <a:xfrm>
          <a:off x="9588500" y="683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79894</xdr:rowOff>
    </xdr:from>
    <xdr:ext cx="534377" cy="259045"/>
    <xdr:sp macro="" textlink="">
      <xdr:nvSpPr>
        <xdr:cNvPr id="114" name="n_1aveValue【道路】&#10;一人当たり延長"/>
        <xdr:cNvSpPr txBox="1"/>
      </xdr:nvSpPr>
      <xdr:spPr>
        <a:xfrm>
          <a:off x="9359411" y="64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15" name="n_2aveValue【道路】&#10;一人当たり延長"/>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68668</xdr:rowOff>
    </xdr:from>
    <xdr:ext cx="534377" cy="259045"/>
    <xdr:sp macro="" textlink="">
      <xdr:nvSpPr>
        <xdr:cNvPr id="116" name="n_1mainValue【道路】&#10;一人当たり延長"/>
        <xdr:cNvSpPr txBox="1"/>
      </xdr:nvSpPr>
      <xdr:spPr>
        <a:xfrm>
          <a:off x="9359411" y="69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7" name="テキスト ボックス 13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41" name="直線コネクタ 140"/>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42"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43" name="直線コネクタ 142"/>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44"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45" name="直線コネクタ 144"/>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46" name="【橋りょう・トンネル】&#10;有形固定資産減価償却率平均値テキスト"/>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47" name="フローチャート: 判断 146"/>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48" name="フローチャート: 判断 147"/>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49" name="フローチャート: 判断 148"/>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55" name="楕円 154"/>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46372</xdr:rowOff>
    </xdr:from>
    <xdr:ext cx="405111" cy="259045"/>
    <xdr:sp macro="" textlink="">
      <xdr:nvSpPr>
        <xdr:cNvPr id="156" name="n_1aveValue【橋りょう・トンネル】&#10;有形固定資産減価償却率"/>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57" name="n_2aveValue【橋りょう・トンネ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64787</xdr:rowOff>
    </xdr:from>
    <xdr:ext cx="405111" cy="259045"/>
    <xdr:sp macro="" textlink="">
      <xdr:nvSpPr>
        <xdr:cNvPr id="158" name="n_1mainValue【橋りょう・トンネル】&#10;有形固定資産減価償却率"/>
        <xdr:cNvSpPr txBox="1"/>
      </xdr:nvSpPr>
      <xdr:spPr>
        <a:xfrm>
          <a:off x="3582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0" name="テキスト ボックス 16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2" name="テキスト ボックス 17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4" name="テキスト ボックス 17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6" name="テキスト ボックス 17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8" name="テキスト ボックス 17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82" name="直線コネクタ 181"/>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83"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84" name="直線コネクタ 183"/>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85"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86" name="直線コネクタ 185"/>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132828</xdr:rowOff>
    </xdr:from>
    <xdr:ext cx="599010" cy="259045"/>
    <xdr:sp macro="" textlink="">
      <xdr:nvSpPr>
        <xdr:cNvPr id="187" name="【橋りょう・トンネル】&#10;一人当たり有形固定資産（償却資産）額平均値テキスト"/>
        <xdr:cNvSpPr txBox="1"/>
      </xdr:nvSpPr>
      <xdr:spPr>
        <a:xfrm>
          <a:off x="10515600" y="10762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88" name="フローチャート: 判断 187"/>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89" name="フローチャート: 判断 188"/>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190" name="フローチャート: 判断 189"/>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125639</xdr:rowOff>
    </xdr:from>
    <xdr:to>
      <xdr:col>50</xdr:col>
      <xdr:colOff>165100</xdr:colOff>
      <xdr:row>62</xdr:row>
      <xdr:rowOff>55789</xdr:rowOff>
    </xdr:to>
    <xdr:sp macro="" textlink="">
      <xdr:nvSpPr>
        <xdr:cNvPr id="196" name="楕円 195"/>
        <xdr:cNvSpPr/>
      </xdr:nvSpPr>
      <xdr:spPr>
        <a:xfrm>
          <a:off x="9588500" y="1058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88647</xdr:rowOff>
    </xdr:from>
    <xdr:ext cx="599010" cy="259045"/>
    <xdr:sp macro="" textlink="">
      <xdr:nvSpPr>
        <xdr:cNvPr id="197" name="n_1aveValue【橋りょう・トンネル】&#10;一人当たり有形固定資産（償却資産）額"/>
        <xdr:cNvSpPr txBox="1"/>
      </xdr:nvSpPr>
      <xdr:spPr>
        <a:xfrm>
          <a:off x="93270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198" name="n_2aveValue【橋りょう・トンネル】&#10;一人当たり有形固定資産（償却資産）額"/>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72316</xdr:rowOff>
    </xdr:from>
    <xdr:ext cx="690189" cy="259045"/>
    <xdr:sp macro="" textlink="">
      <xdr:nvSpPr>
        <xdr:cNvPr id="199" name="n_1mainValue【橋りょう・トンネル】&#10;一人当たり有形固定資産（償却資産）額"/>
        <xdr:cNvSpPr txBox="1"/>
      </xdr:nvSpPr>
      <xdr:spPr>
        <a:xfrm>
          <a:off x="9281505" y="10359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0" name="直線コネクタ 20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1" name="テキスト ボックス 21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2" name="直線コネクタ 21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3" name="テキスト ボックス 21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4" name="直線コネクタ 21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5" name="テキスト ボックス 21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6" name="直線コネクタ 21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7" name="テキスト ボックス 21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8" name="直線コネクタ 21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9" name="テキスト ボックス 21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0" name="直線コネクタ 21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1" name="テキスト ボックス 22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25" name="直線コネクタ 224"/>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26"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27" name="直線コネクタ 226"/>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8"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9" name="直線コネクタ 228"/>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30" name="【公営住宅】&#10;有形固定資産減価償却率平均値テキスト"/>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31" name="フローチャート: 判断 230"/>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32" name="フローチャート: 判断 231"/>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33" name="フローチャート: 判断 232"/>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139156</xdr:rowOff>
    </xdr:from>
    <xdr:to>
      <xdr:col>20</xdr:col>
      <xdr:colOff>38100</xdr:colOff>
      <xdr:row>81</xdr:row>
      <xdr:rowOff>69306</xdr:rowOff>
    </xdr:to>
    <xdr:sp macro="" textlink="">
      <xdr:nvSpPr>
        <xdr:cNvPr id="239" name="楕円 238"/>
        <xdr:cNvSpPr/>
      </xdr:nvSpPr>
      <xdr:spPr>
        <a:xfrm>
          <a:off x="37465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68597</xdr:rowOff>
    </xdr:from>
    <xdr:ext cx="405111" cy="259045"/>
    <xdr:sp macro="" textlink="">
      <xdr:nvSpPr>
        <xdr:cNvPr id="240" name="n_1ave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241" name="n_2aveValue【公営住宅】&#10;有形固定資産減価償却率"/>
        <xdr:cNvSpPr txBox="1"/>
      </xdr:nvSpPr>
      <xdr:spPr>
        <a:xfrm>
          <a:off x="2705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85833</xdr:rowOff>
    </xdr:from>
    <xdr:ext cx="405111" cy="259045"/>
    <xdr:sp macro="" textlink="">
      <xdr:nvSpPr>
        <xdr:cNvPr id="242" name="n_1mainValue【公営住宅】&#10;有形固定資産減価償却率"/>
        <xdr:cNvSpPr txBox="1"/>
      </xdr:nvSpPr>
      <xdr:spPr>
        <a:xfrm>
          <a:off x="358204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3" name="直線コネクタ 25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4" name="テキスト ボックス 25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5" name="直線コネクタ 25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6" name="テキスト ボックス 25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7" name="直線コネクタ 25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8" name="テキスト ボックス 25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9" name="直線コネクタ 25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0" name="テキスト ボックス 25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64" name="直線コネクタ 263"/>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65"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66" name="直線コネクタ 265"/>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67"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68" name="直線コネクタ 267"/>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69" name="【公営住宅】&#10;一人当たり面積平均値テキスト"/>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270" name="フローチャート: 判断 269"/>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271" name="フローチャート: 判断 270"/>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272" name="フローチャート: 判断 271"/>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37364</xdr:rowOff>
    </xdr:from>
    <xdr:to>
      <xdr:col>50</xdr:col>
      <xdr:colOff>165100</xdr:colOff>
      <xdr:row>85</xdr:row>
      <xdr:rowOff>138964</xdr:rowOff>
    </xdr:to>
    <xdr:sp macro="" textlink="">
      <xdr:nvSpPr>
        <xdr:cNvPr id="278" name="楕円 277"/>
        <xdr:cNvSpPr/>
      </xdr:nvSpPr>
      <xdr:spPr>
        <a:xfrm>
          <a:off x="9588500" y="1461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83481</xdr:rowOff>
    </xdr:from>
    <xdr:ext cx="469744" cy="259045"/>
    <xdr:sp macro="" textlink="">
      <xdr:nvSpPr>
        <xdr:cNvPr id="279" name="n_1aveValue【公営住宅】&#10;一人当たり面積"/>
        <xdr:cNvSpPr txBox="1"/>
      </xdr:nvSpPr>
      <xdr:spPr>
        <a:xfrm>
          <a:off x="9391727"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280" name="n_2aveValue【公営住宅】&#10;一人当たり面積"/>
        <xdr:cNvSpPr txBox="1"/>
      </xdr:nvSpPr>
      <xdr:spPr>
        <a:xfrm>
          <a:off x="8515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130091</xdr:rowOff>
    </xdr:from>
    <xdr:ext cx="469744" cy="259045"/>
    <xdr:sp macro="" textlink="">
      <xdr:nvSpPr>
        <xdr:cNvPr id="281" name="n_1mainValue【公営住宅】&#10;一人当たり面積"/>
        <xdr:cNvSpPr txBox="1"/>
      </xdr:nvSpPr>
      <xdr:spPr>
        <a:xfrm>
          <a:off x="9391727" y="1470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9" name="テキスト ボックス 30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9" name="テキスト ボックス 31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40</xdr:row>
      <xdr:rowOff>74567</xdr:rowOff>
    </xdr:to>
    <xdr:cxnSp macro="">
      <xdr:nvCxnSpPr>
        <xdr:cNvPr id="323" name="直線コネクタ 322"/>
        <xdr:cNvCxnSpPr/>
      </xdr:nvCxnSpPr>
      <xdr:spPr>
        <a:xfrm flipV="1">
          <a:off x="16318864" y="5660572"/>
          <a:ext cx="0" cy="127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78394</xdr:rowOff>
    </xdr:from>
    <xdr:ext cx="405111" cy="259045"/>
    <xdr:sp macro="" textlink="">
      <xdr:nvSpPr>
        <xdr:cNvPr id="324" name="【認定こども園・幼稚園・保育所】&#10;有形固定資産減価償却率最小値テキスト"/>
        <xdr:cNvSpPr txBox="1"/>
      </xdr:nvSpPr>
      <xdr:spPr>
        <a:xfrm>
          <a:off x="16357600" y="693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74567</xdr:rowOff>
    </xdr:from>
    <xdr:to>
      <xdr:col>86</xdr:col>
      <xdr:colOff>25400</xdr:colOff>
      <xdr:row>40</xdr:row>
      <xdr:rowOff>74567</xdr:rowOff>
    </xdr:to>
    <xdr:cxnSp macro="">
      <xdr:nvCxnSpPr>
        <xdr:cNvPr id="325" name="直線コネクタ 324"/>
        <xdr:cNvCxnSpPr/>
      </xdr:nvCxnSpPr>
      <xdr:spPr>
        <a:xfrm>
          <a:off x="16230600" y="693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7" name="直線コネクタ 32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103431</xdr:rowOff>
    </xdr:from>
    <xdr:ext cx="405111" cy="259045"/>
    <xdr:sp macro="" textlink="">
      <xdr:nvSpPr>
        <xdr:cNvPr id="328" name="【認定こども園・幼稚園・保育所】&#10;有形固定資産減価償却率平均値テキスト"/>
        <xdr:cNvSpPr txBox="1"/>
      </xdr:nvSpPr>
      <xdr:spPr>
        <a:xfrm>
          <a:off x="16357600" y="627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329" name="フローチャート: 判断 328"/>
        <xdr:cNvSpPr/>
      </xdr:nvSpPr>
      <xdr:spPr>
        <a:xfrm>
          <a:off x="162687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53158</xdr:rowOff>
    </xdr:from>
    <xdr:to>
      <xdr:col>81</xdr:col>
      <xdr:colOff>101600</xdr:colOff>
      <xdr:row>37</xdr:row>
      <xdr:rowOff>154758</xdr:rowOff>
    </xdr:to>
    <xdr:sp macro="" textlink="">
      <xdr:nvSpPr>
        <xdr:cNvPr id="330" name="フローチャート: 判断 329"/>
        <xdr:cNvSpPr/>
      </xdr:nvSpPr>
      <xdr:spPr>
        <a:xfrm>
          <a:off x="15430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113574</xdr:rowOff>
    </xdr:from>
    <xdr:to>
      <xdr:col>76</xdr:col>
      <xdr:colOff>165100</xdr:colOff>
      <xdr:row>37</xdr:row>
      <xdr:rowOff>43724</xdr:rowOff>
    </xdr:to>
    <xdr:sp macro="" textlink="">
      <xdr:nvSpPr>
        <xdr:cNvPr id="331" name="フローチャート: 判断 330"/>
        <xdr:cNvSpPr/>
      </xdr:nvSpPr>
      <xdr:spPr>
        <a:xfrm>
          <a:off x="14541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169091</xdr:rowOff>
    </xdr:from>
    <xdr:to>
      <xdr:col>81</xdr:col>
      <xdr:colOff>101600</xdr:colOff>
      <xdr:row>42</xdr:row>
      <xdr:rowOff>99241</xdr:rowOff>
    </xdr:to>
    <xdr:sp macro="" textlink="">
      <xdr:nvSpPr>
        <xdr:cNvPr id="337" name="楕円 336"/>
        <xdr:cNvSpPr/>
      </xdr:nvSpPr>
      <xdr:spPr>
        <a:xfrm>
          <a:off x="15430500" y="71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171285</xdr:rowOff>
    </xdr:from>
    <xdr:ext cx="405111" cy="259045"/>
    <xdr:sp macro="" textlink="">
      <xdr:nvSpPr>
        <xdr:cNvPr id="338" name="n_1aveValue【認定こども園・幼稚園・保育所】&#10;有形固定資産減価償却率"/>
        <xdr:cNvSpPr txBox="1"/>
      </xdr:nvSpPr>
      <xdr:spPr>
        <a:xfrm>
          <a:off x="152660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60251</xdr:rowOff>
    </xdr:from>
    <xdr:ext cx="405111" cy="259045"/>
    <xdr:sp macro="" textlink="">
      <xdr:nvSpPr>
        <xdr:cNvPr id="339" name="n_2aveValue【認定こども園・幼稚園・保育所】&#10;有形固定資産減価償却率"/>
        <xdr:cNvSpPr txBox="1"/>
      </xdr:nvSpPr>
      <xdr:spPr>
        <a:xfrm>
          <a:off x="14389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90368</xdr:rowOff>
    </xdr:from>
    <xdr:ext cx="340478" cy="259045"/>
    <xdr:sp macro="" textlink="">
      <xdr:nvSpPr>
        <xdr:cNvPr id="340" name="n_1mainValue【認定こども園・幼稚園・保育所】&#10;有形固定資産減価償却率"/>
        <xdr:cNvSpPr txBox="1"/>
      </xdr:nvSpPr>
      <xdr:spPr>
        <a:xfrm>
          <a:off x="15298361" y="72912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1" name="直線コネクタ 35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2" name="テキスト ボックス 35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3" name="直線コネクタ 35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4" name="テキスト ボックス 35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5" name="直線コネクタ 35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6" name="テキスト ボックス 35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7" name="直線コネクタ 35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8" name="テキスト ボックス 35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0" name="テキスト ボックス 35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362" name="直線コネクタ 361"/>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363"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364" name="直線コネクタ 363"/>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365"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366" name="直線コネクタ 365"/>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367" name="【認定こども園・幼稚園・保育所】&#10;一人当たり面積平均値テキスト"/>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368" name="フローチャート: 判断 367"/>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369" name="フローチャート: 判断 368"/>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370" name="フローチャート: 判断 369"/>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48260</xdr:rowOff>
    </xdr:from>
    <xdr:to>
      <xdr:col>112</xdr:col>
      <xdr:colOff>38100</xdr:colOff>
      <xdr:row>36</xdr:row>
      <xdr:rowOff>149860</xdr:rowOff>
    </xdr:to>
    <xdr:sp macro="" textlink="">
      <xdr:nvSpPr>
        <xdr:cNvPr id="376" name="楕円 375"/>
        <xdr:cNvSpPr/>
      </xdr:nvSpPr>
      <xdr:spPr>
        <a:xfrm>
          <a:off x="21272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83837</xdr:rowOff>
    </xdr:from>
    <xdr:ext cx="469744" cy="259045"/>
    <xdr:sp macro="" textlink="">
      <xdr:nvSpPr>
        <xdr:cNvPr id="377" name="n_1aveValue【認定こども園・幼稚園・保育所】&#10;一人当たり面積"/>
        <xdr:cNvSpPr txBox="1"/>
      </xdr:nvSpPr>
      <xdr:spPr>
        <a:xfrm>
          <a:off x="210757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378" name="n_2aveValue【認定こども園・幼稚園・保育所】&#10;一人当たり面積"/>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166387</xdr:rowOff>
    </xdr:from>
    <xdr:ext cx="469744" cy="259045"/>
    <xdr:sp macro="" textlink="">
      <xdr:nvSpPr>
        <xdr:cNvPr id="379" name="n_1mainValue【認定こども園・幼稚園・保育所】&#10;一人当たり面積"/>
        <xdr:cNvSpPr txBox="1"/>
      </xdr:nvSpPr>
      <xdr:spPr>
        <a:xfrm>
          <a:off x="210757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0" name="直線コネクタ 3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1" name="テキスト ボックス 39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2" name="直線コネクタ 3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3" name="テキスト ボックス 3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4" name="直線コネクタ 3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5" name="テキスト ボックス 3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6" name="直線コネクタ 3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7" name="テキスト ボックス 3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8" name="直線コネクタ 3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9" name="テキスト ボックス 3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0" name="直線コネクタ 3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1" name="テキスト ボックス 40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14696</xdr:rowOff>
    </xdr:from>
    <xdr:to>
      <xdr:col>85</xdr:col>
      <xdr:colOff>126364</xdr:colOff>
      <xdr:row>63</xdr:row>
      <xdr:rowOff>50619</xdr:rowOff>
    </xdr:to>
    <xdr:cxnSp macro="">
      <xdr:nvCxnSpPr>
        <xdr:cNvPr id="405" name="直線コネクタ 404"/>
        <xdr:cNvCxnSpPr/>
      </xdr:nvCxnSpPr>
      <xdr:spPr>
        <a:xfrm flipV="1">
          <a:off x="16318864" y="9615896"/>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54446</xdr:rowOff>
    </xdr:from>
    <xdr:ext cx="405111" cy="259045"/>
    <xdr:sp macro="" textlink="">
      <xdr:nvSpPr>
        <xdr:cNvPr id="406" name="【学校施設】&#10;有形固定資産減価償却率最小値テキスト"/>
        <xdr:cNvSpPr txBox="1"/>
      </xdr:nvSpPr>
      <xdr:spPr>
        <a:xfrm>
          <a:off x="16357600" y="10855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50619</xdr:rowOff>
    </xdr:from>
    <xdr:to>
      <xdr:col>86</xdr:col>
      <xdr:colOff>25400</xdr:colOff>
      <xdr:row>63</xdr:row>
      <xdr:rowOff>50619</xdr:rowOff>
    </xdr:to>
    <xdr:cxnSp macro="">
      <xdr:nvCxnSpPr>
        <xdr:cNvPr id="407" name="直線コネクタ 406"/>
        <xdr:cNvCxnSpPr/>
      </xdr:nvCxnSpPr>
      <xdr:spPr>
        <a:xfrm>
          <a:off x="16230600" y="108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132823</xdr:rowOff>
    </xdr:from>
    <xdr:ext cx="405111" cy="259045"/>
    <xdr:sp macro="" textlink="">
      <xdr:nvSpPr>
        <xdr:cNvPr id="408" name="【学校施設】&#10;有形固定資産減価償却率最大値テキスト"/>
        <xdr:cNvSpPr txBox="1"/>
      </xdr:nvSpPr>
      <xdr:spPr>
        <a:xfrm>
          <a:off x="16357600" y="939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14696</xdr:rowOff>
    </xdr:from>
    <xdr:to>
      <xdr:col>86</xdr:col>
      <xdr:colOff>25400</xdr:colOff>
      <xdr:row>56</xdr:row>
      <xdr:rowOff>14696</xdr:rowOff>
    </xdr:to>
    <xdr:cxnSp macro="">
      <xdr:nvCxnSpPr>
        <xdr:cNvPr id="409" name="直線コネクタ 408"/>
        <xdr:cNvCxnSpPr/>
      </xdr:nvCxnSpPr>
      <xdr:spPr>
        <a:xfrm>
          <a:off x="16230600" y="9615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117039</xdr:rowOff>
    </xdr:from>
    <xdr:ext cx="405111" cy="259045"/>
    <xdr:sp macro="" textlink="">
      <xdr:nvSpPr>
        <xdr:cNvPr id="410" name="【学校施設】&#10;有形固定資産減価償却率平均値テキスト"/>
        <xdr:cNvSpPr txBox="1"/>
      </xdr:nvSpPr>
      <xdr:spPr>
        <a:xfrm>
          <a:off x="16357600" y="1006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411" name="フローチャート: 判断 410"/>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153307</xdr:rowOff>
    </xdr:from>
    <xdr:to>
      <xdr:col>81</xdr:col>
      <xdr:colOff>101600</xdr:colOff>
      <xdr:row>59</xdr:row>
      <xdr:rowOff>83457</xdr:rowOff>
    </xdr:to>
    <xdr:sp macro="" textlink="">
      <xdr:nvSpPr>
        <xdr:cNvPr id="412" name="フローチャート: 判断 411"/>
        <xdr:cNvSpPr/>
      </xdr:nvSpPr>
      <xdr:spPr>
        <a:xfrm>
          <a:off x="15430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45538</xdr:rowOff>
    </xdr:from>
    <xdr:to>
      <xdr:col>76</xdr:col>
      <xdr:colOff>165100</xdr:colOff>
      <xdr:row>59</xdr:row>
      <xdr:rowOff>147138</xdr:rowOff>
    </xdr:to>
    <xdr:sp macro="" textlink="">
      <xdr:nvSpPr>
        <xdr:cNvPr id="413" name="フローチャート: 判断 412"/>
        <xdr:cNvSpPr/>
      </xdr:nvSpPr>
      <xdr:spPr>
        <a:xfrm>
          <a:off x="14541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4717</xdr:rowOff>
    </xdr:from>
    <xdr:to>
      <xdr:col>81</xdr:col>
      <xdr:colOff>101600</xdr:colOff>
      <xdr:row>64</xdr:row>
      <xdr:rowOff>106317</xdr:rowOff>
    </xdr:to>
    <xdr:sp macro="" textlink="">
      <xdr:nvSpPr>
        <xdr:cNvPr id="419" name="楕円 418"/>
        <xdr:cNvSpPr/>
      </xdr:nvSpPr>
      <xdr:spPr>
        <a:xfrm>
          <a:off x="15430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99984</xdr:rowOff>
    </xdr:from>
    <xdr:ext cx="405111" cy="259045"/>
    <xdr:sp macro="" textlink="">
      <xdr:nvSpPr>
        <xdr:cNvPr id="420" name="n_1aveValue【学校施設】&#10;有形固定資産減価償却率"/>
        <xdr:cNvSpPr txBox="1"/>
      </xdr:nvSpPr>
      <xdr:spPr>
        <a:xfrm>
          <a:off x="152660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163665</xdr:rowOff>
    </xdr:from>
    <xdr:ext cx="405111" cy="259045"/>
    <xdr:sp macro="" textlink="">
      <xdr:nvSpPr>
        <xdr:cNvPr id="421" name="n_2aveValue【学校施設】&#10;有形固定資産減価償却率"/>
        <xdr:cNvSpPr txBox="1"/>
      </xdr:nvSpPr>
      <xdr:spPr>
        <a:xfrm>
          <a:off x="14389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97444</xdr:rowOff>
    </xdr:from>
    <xdr:ext cx="340478" cy="259045"/>
    <xdr:sp macro="" textlink="">
      <xdr:nvSpPr>
        <xdr:cNvPr id="422" name="n_1mainValue【学校施設】&#10;有形固定資産減価償却率"/>
        <xdr:cNvSpPr txBox="1"/>
      </xdr:nvSpPr>
      <xdr:spPr>
        <a:xfrm>
          <a:off x="15298361" y="110702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1" name="テキスト ボックス 4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2" name="直線コネクタ 4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3" name="直線コネクタ 43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4" name="テキスト ボックス 43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5" name="直線コネクタ 43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6" name="テキスト ボックス 43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7" name="直線コネクタ 43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8" name="テキスト ボックス 43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9" name="直線コネクタ 43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0" name="テキスト ボックス 43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1" name="直線コネクタ 4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2" name="テキスト ボックス 4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44" name="直線コネクタ 443"/>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45"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46" name="直線コネクタ 445"/>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47"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448" name="直線コネクタ 447"/>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449" name="【学校施設】&#10;一人当たり面積平均値テキスト"/>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450" name="フローチャート: 判断 449"/>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451" name="フローチャート: 判断 450"/>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452" name="フローチャート: 判断 451"/>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3" name="テキスト ボックス 4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4" name="テキスト ボックス 4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5" name="テキスト ボックス 4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6" name="テキスト ボックス 4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7" name="テキスト ボックス 4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139853</xdr:rowOff>
    </xdr:from>
    <xdr:to>
      <xdr:col>112</xdr:col>
      <xdr:colOff>38100</xdr:colOff>
      <xdr:row>62</xdr:row>
      <xdr:rowOff>70003</xdr:rowOff>
    </xdr:to>
    <xdr:sp macro="" textlink="">
      <xdr:nvSpPr>
        <xdr:cNvPr id="458" name="楕円 457"/>
        <xdr:cNvSpPr/>
      </xdr:nvSpPr>
      <xdr:spPr>
        <a:xfrm>
          <a:off x="21272500" y="105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48124</xdr:rowOff>
    </xdr:from>
    <xdr:ext cx="469744" cy="259045"/>
    <xdr:sp macro="" textlink="">
      <xdr:nvSpPr>
        <xdr:cNvPr id="459" name="n_1aveValue【学校施設】&#10;一人当たり面積"/>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460" name="n_2aveValue【学校施設】&#10;一人当たり面積"/>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61130</xdr:rowOff>
    </xdr:from>
    <xdr:ext cx="469744" cy="259045"/>
    <xdr:sp macro="" textlink="">
      <xdr:nvSpPr>
        <xdr:cNvPr id="461" name="n_1mainValue【学校施設】&#10;一人当たり面積"/>
        <xdr:cNvSpPr txBox="1"/>
      </xdr:nvSpPr>
      <xdr:spPr>
        <a:xfrm>
          <a:off x="21075727" y="106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0" name="正方形/長方形 4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1" name="正方形/長方形 4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2" name="正方形/長方形 4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3" name="正方形/長方形 4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4" name="正方形/長方形 4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5" name="正方形/長方形 4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6" name="正方形/長方形 4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7" name="正方形/長方形 47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88" name="テキスト ボックス 48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89" name="直線コネクタ 48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90" name="テキスト ボックス 48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91" name="直線コネクタ 49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92" name="テキスト ボックス 49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93" name="直線コネクタ 49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94" name="テキスト ボックス 49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95" name="直線コネクタ 49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96" name="テキスト ボックス 49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7" name="直線コネクタ 4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8" name="テキスト ボックス 4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500" name="直線コネクタ 499"/>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501"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502" name="直線コネクタ 501"/>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03"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04" name="直線コネクタ 50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505" name="【公民館】&#10;有形固定資産減価償却率平均値テキスト"/>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506" name="フローチャート: 判断 505"/>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507" name="フローチャート: 判断 506"/>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508" name="フローチャート: 判断 507"/>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9" name="テキスト ボックス 5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0" name="テキスト ボックス 5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1" name="テキスト ボックス 5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2" name="テキスト ボックス 5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3" name="テキスト ボックス 5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55118</xdr:rowOff>
    </xdr:from>
    <xdr:to>
      <xdr:col>81</xdr:col>
      <xdr:colOff>101600</xdr:colOff>
      <xdr:row>104</xdr:row>
      <xdr:rowOff>156718</xdr:rowOff>
    </xdr:to>
    <xdr:sp macro="" textlink="">
      <xdr:nvSpPr>
        <xdr:cNvPr id="514" name="楕円 513"/>
        <xdr:cNvSpPr/>
      </xdr:nvSpPr>
      <xdr:spPr>
        <a:xfrm>
          <a:off x="15430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90949</xdr:rowOff>
    </xdr:from>
    <xdr:ext cx="405111" cy="259045"/>
    <xdr:sp macro="" textlink="">
      <xdr:nvSpPr>
        <xdr:cNvPr id="515" name="n_1aveValue【公民館】&#10;有形固定資産減価償却率"/>
        <xdr:cNvSpPr txBox="1"/>
      </xdr:nvSpPr>
      <xdr:spPr>
        <a:xfrm>
          <a:off x="152660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81805</xdr:rowOff>
    </xdr:from>
    <xdr:ext cx="405111" cy="259045"/>
    <xdr:sp macro="" textlink="">
      <xdr:nvSpPr>
        <xdr:cNvPr id="516" name="n_2aveValue【公民館】&#10;有形固定資産減価償却率"/>
        <xdr:cNvSpPr txBox="1"/>
      </xdr:nvSpPr>
      <xdr:spPr>
        <a:xfrm>
          <a:off x="14389744" y="1774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147845</xdr:rowOff>
    </xdr:from>
    <xdr:ext cx="405111" cy="259045"/>
    <xdr:sp macro="" textlink="">
      <xdr:nvSpPr>
        <xdr:cNvPr id="517" name="n_1mainValue【公民館】&#10;有形固定資産減価償却率"/>
        <xdr:cNvSpPr txBox="1"/>
      </xdr:nvSpPr>
      <xdr:spPr>
        <a:xfrm>
          <a:off x="15266044" y="1797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8" name="正方形/長方形 5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9" name="正方形/長方形 5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0" name="正方形/長方形 5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1" name="正方形/長方形 5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2" name="正方形/長方形 5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3" name="正方形/長方形 5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4" name="正方形/長方形 5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5" name="正方形/長方形 5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6" name="テキスト ボックス 5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7" name="直線コネクタ 5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8" name="直線コネクタ 5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9" name="テキスト ボックス 5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0" name="直線コネクタ 5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1" name="テキスト ボックス 5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2" name="直線コネクタ 5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3" name="テキスト ボックス 5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4" name="直線コネクタ 5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5" name="テキスト ボックス 5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6" name="直線コネクタ 5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7" name="テキスト ボックス 5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8" name="直線コネクタ 5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9" name="テキスト ボックス 5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541" name="直線コネクタ 540"/>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542"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543" name="直線コネクタ 542"/>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544"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545" name="直線コネクタ 544"/>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7638</xdr:rowOff>
    </xdr:from>
    <xdr:ext cx="469744" cy="259045"/>
    <xdr:sp macro="" textlink="">
      <xdr:nvSpPr>
        <xdr:cNvPr id="546" name="【公民館】&#10;一人当たり面積平均値テキスト"/>
        <xdr:cNvSpPr txBox="1"/>
      </xdr:nvSpPr>
      <xdr:spPr>
        <a:xfrm>
          <a:off x="22199600" y="1818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547" name="フローチャート: 判断 546"/>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548" name="フローチャート: 判断 547"/>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549" name="フローチャート: 判断 548"/>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0" name="テキスト ボックス 5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1" name="テキスト ボックス 5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2" name="テキスト ボックス 5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3" name="テキスト ボックス 5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4" name="テキスト ボックス 5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92711</xdr:rowOff>
    </xdr:from>
    <xdr:to>
      <xdr:col>112</xdr:col>
      <xdr:colOff>38100</xdr:colOff>
      <xdr:row>106</xdr:row>
      <xdr:rowOff>22861</xdr:rowOff>
    </xdr:to>
    <xdr:sp macro="" textlink="">
      <xdr:nvSpPr>
        <xdr:cNvPr id="555" name="楕円 554"/>
        <xdr:cNvSpPr/>
      </xdr:nvSpPr>
      <xdr:spPr>
        <a:xfrm>
          <a:off x="21272500" y="180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100347</xdr:rowOff>
    </xdr:from>
    <xdr:ext cx="469744" cy="259045"/>
    <xdr:sp macro="" textlink="">
      <xdr:nvSpPr>
        <xdr:cNvPr id="556" name="n_1aveValue【公民館】&#10;一人当たり面積"/>
        <xdr:cNvSpPr txBox="1"/>
      </xdr:nvSpPr>
      <xdr:spPr>
        <a:xfrm>
          <a:off x="21075727"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557" name="n_2aveValue【公民館】&#10;一人当たり面積"/>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39388</xdr:rowOff>
    </xdr:from>
    <xdr:ext cx="469744" cy="259045"/>
    <xdr:sp macro="" textlink="">
      <xdr:nvSpPr>
        <xdr:cNvPr id="558" name="n_1mainValue【公民館】&#10;一人当たり面積"/>
        <xdr:cNvSpPr txBox="1"/>
      </xdr:nvSpPr>
      <xdr:spPr>
        <a:xfrm>
          <a:off x="21075727" y="1787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　有形固定資産減価償却率：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】51.4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】60.3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】65.0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】70.7</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　一人当たり延長</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】24.868</a:t>
          </a:r>
          <a:r>
            <a:rPr kumimoji="1" lang="ja-JP" altLang="en-US" sz="1300">
              <a:latin typeface="ＭＳ Ｐゴシック" panose="020B0600070205080204" pitchFamily="50" charset="-128"/>
              <a:ea typeface="ＭＳ Ｐゴシック" panose="020B0600070205080204" pitchFamily="50" charset="-128"/>
            </a:rPr>
            <a:t>ｍ、一人当たり有形固定資産（償却資産）額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】1,110,896</a:t>
          </a:r>
          <a:r>
            <a:rPr kumimoji="1" lang="ja-JP" altLang="en-US" sz="1300">
              <a:latin typeface="ＭＳ Ｐゴシック" panose="020B0600070205080204" pitchFamily="50" charset="-128"/>
              <a:ea typeface="ＭＳ Ｐゴシック" panose="020B0600070205080204" pitchFamily="50" charset="-128"/>
            </a:rPr>
            <a:t>円、一人当たり面積：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】0.522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】0.387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】1.603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】0.409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年に小中一貫校である湯沢学園開校、平成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年に認営こども園開園により、施設が新しいため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の有形固定資産減価償却率は非常に低い値となっているが、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など老朽化が進んでいる施設等については、今後作成する個別施設計画等に基づき、長寿命化・施設の廃止等を検討し対応していく必要があります。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新潟県湯沢町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8,235
7,979
357.29
7,002,477
6,477,058
374,767
4,048,702
3,913,298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72" name="直線コネクタ 71"/>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73"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74" name="直線コネクタ 73"/>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7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76" name="直線コネクタ 7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77"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78" name="フローチャート: 判断 77"/>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79" name="フローチャート: 判断 78"/>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60977</xdr:rowOff>
    </xdr:from>
    <xdr:ext cx="405111" cy="259045"/>
    <xdr:sp macro="" textlink="">
      <xdr:nvSpPr>
        <xdr:cNvPr id="80" name="n_1ave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81" name="フローチャート: 判断 80"/>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114952</xdr:rowOff>
    </xdr:from>
    <xdr:ext cx="405111" cy="259045"/>
    <xdr:sp macro="" textlink="">
      <xdr:nvSpPr>
        <xdr:cNvPr id="82" name="n_2aveValue【体育館・プール】&#10;有形固定資産減価償却率"/>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53975</xdr:rowOff>
    </xdr:from>
    <xdr:to>
      <xdr:col>20</xdr:col>
      <xdr:colOff>38100</xdr:colOff>
      <xdr:row>59</xdr:row>
      <xdr:rowOff>155575</xdr:rowOff>
    </xdr:to>
    <xdr:sp macro="" textlink="">
      <xdr:nvSpPr>
        <xdr:cNvPr id="88" name="楕円 87"/>
        <xdr:cNvSpPr/>
      </xdr:nvSpPr>
      <xdr:spPr>
        <a:xfrm>
          <a:off x="3746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652</xdr:rowOff>
    </xdr:from>
    <xdr:ext cx="405111" cy="259045"/>
    <xdr:sp macro="" textlink="">
      <xdr:nvSpPr>
        <xdr:cNvPr id="89" name="n_1mainValue【体育館・プール】&#10;有形固定資産減価償却率"/>
        <xdr:cNvSpPr txBox="1"/>
      </xdr:nvSpPr>
      <xdr:spPr>
        <a:xfrm>
          <a:off x="35820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0" name="直線コネクタ 99"/>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1" name="テキスト ボックス 100"/>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2" name="直線コネクタ 1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3" name="テキスト ボックス 1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04" name="直線コネクタ 103"/>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05" name="テキスト ボックス 104"/>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6" name="直線コネクタ 1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07" name="テキスト ボックス 10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0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09" name="直線コネクタ 108"/>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10"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11" name="直線コネクタ 110"/>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12"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13" name="直線コネクタ 112"/>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14" name="【体育館・プール】&#10;一人当たり面積平均値テキスト"/>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15" name="フローチャート: 判断 114"/>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16" name="フローチャート: 判断 115"/>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135082</xdr:rowOff>
    </xdr:from>
    <xdr:ext cx="469744" cy="259045"/>
    <xdr:sp macro="" textlink="">
      <xdr:nvSpPr>
        <xdr:cNvPr id="117" name="n_1aveValue【体育館・プール】&#10;一人当たり面積"/>
        <xdr:cNvSpPr txBox="1"/>
      </xdr:nvSpPr>
      <xdr:spPr>
        <a:xfrm>
          <a:off x="9391727" y="1059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18" name="フローチャート: 判断 117"/>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37037</xdr:rowOff>
    </xdr:from>
    <xdr:ext cx="469744" cy="259045"/>
    <xdr:sp macro="" textlink="">
      <xdr:nvSpPr>
        <xdr:cNvPr id="119" name="n_2aveValue【体育館・プール】&#10;一人当たり面積"/>
        <xdr:cNvSpPr txBox="1"/>
      </xdr:nvSpPr>
      <xdr:spPr>
        <a:xfrm>
          <a:off x="8515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0" name="テキスト ボックス 1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1" name="テキスト ボックス 1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2" name="テキスト ボックス 1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3" name="テキスト ボックス 1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4" name="テキスト ボックス 1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63500</xdr:rowOff>
    </xdr:from>
    <xdr:to>
      <xdr:col>50</xdr:col>
      <xdr:colOff>165100</xdr:colOff>
      <xdr:row>57</xdr:row>
      <xdr:rowOff>165100</xdr:rowOff>
    </xdr:to>
    <xdr:sp macro="" textlink="">
      <xdr:nvSpPr>
        <xdr:cNvPr id="125" name="楕円 124"/>
        <xdr:cNvSpPr/>
      </xdr:nvSpPr>
      <xdr:spPr>
        <a:xfrm>
          <a:off x="9588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56</xdr:row>
      <xdr:rowOff>10177</xdr:rowOff>
    </xdr:from>
    <xdr:ext cx="469744" cy="259045"/>
    <xdr:sp macro="" textlink="">
      <xdr:nvSpPr>
        <xdr:cNvPr id="126" name="n_1mainValue【体育館・プール】&#10;一人当たり面積"/>
        <xdr:cNvSpPr txBox="1"/>
      </xdr:nvSpPr>
      <xdr:spPr>
        <a:xfrm>
          <a:off x="9391727" y="961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4" name="正方形/長方形 13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35" name="正方形/長方形 1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36" name="正方形/長方形 1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37" name="正方形/長方形 1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38" name="正方形/長方形 1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39" name="正方形/長方形 1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0" name="正方形/長方形 1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1" name="正方形/長方形 1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2" name="正方形/長方形 14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43" name="正方形/長方形 1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44" name="正方形/長方形 1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45" name="正方形/長方形 1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46" name="正方形/長方形 1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47" name="正方形/長方形 1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48" name="正方形/長方形 1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49" name="正方形/長方形 1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0" name="正方形/長方形 14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51" name="正方形/長方形 1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52" name="正方形/長方形 1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53" name="正方形/長方形 1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54" name="正方形/長方形 1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55" name="正方形/長方形 1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56" name="正方形/長方形 1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57" name="正方形/長方形 1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58" name="正方形/長方形 15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59" name="正方形/長方形 1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0" name="正方形/長方形 1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1" name="正方形/長方形 1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62" name="正方形/長方形 1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63" name="正方形/長方形 1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64" name="正方形/長方形 1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65" name="正方形/長方形 1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66" name="正方形/長方形 16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67" name="正方形/長方形 1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68" name="正方形/長方形 1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69" name="正方形/長方形 1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70" name="正方形/長方形 1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71" name="正方形/長方形 1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72" name="正方形/長方形 1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73" name="正方形/長方形 1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74" name="正方形/長方形 17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75" name="正方形/長方形 1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76" name="正方形/長方形 1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77" name="正方形/長方形 1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78" name="正方形/長方形 1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79" name="正方形/長方形 1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80" name="正方形/長方形 1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81" name="正方形/長方形 1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82" name="正方形/長方形 1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83" name="テキスト ボックス 1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84" name="直線コネクタ 1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185" name="テキスト ボックス 18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186" name="直線コネクタ 18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187" name="テキスト ボックス 18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188" name="直線コネクタ 18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189" name="テキスト ボックス 18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190" name="直線コネクタ 18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191" name="テキスト ボックス 19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192" name="直線コネクタ 19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193" name="テキスト ボックス 19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194" name="直線コネクタ 19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195" name="テキスト ボックス 19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196" name="直線コネクタ 1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197" name="テキスト ボックス 19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1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121920</xdr:rowOff>
    </xdr:to>
    <xdr:cxnSp macro="">
      <xdr:nvCxnSpPr>
        <xdr:cNvPr id="199" name="直線コネクタ 198"/>
        <xdr:cNvCxnSpPr/>
      </xdr:nvCxnSpPr>
      <xdr:spPr>
        <a:xfrm flipV="1">
          <a:off x="16318864" y="9425940"/>
          <a:ext cx="0" cy="166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200" name="【保健センター・保健所】&#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201" name="直線コネクタ 200"/>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202"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203" name="直線コネクタ 202"/>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204" name="【保健センター・保健所】&#10;有形固定資産減価償却率平均値テキスト"/>
        <xdr:cNvSpPr txBox="1"/>
      </xdr:nvSpPr>
      <xdr:spPr>
        <a:xfrm>
          <a:off x="16357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205" name="フローチャート: 判断 204"/>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206" name="フローチャート: 判断 205"/>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53357</xdr:rowOff>
    </xdr:from>
    <xdr:ext cx="405111" cy="259045"/>
    <xdr:sp macro="" textlink="">
      <xdr:nvSpPr>
        <xdr:cNvPr id="207"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128270</xdr:rowOff>
    </xdr:from>
    <xdr:to>
      <xdr:col>76</xdr:col>
      <xdr:colOff>165100</xdr:colOff>
      <xdr:row>62</xdr:row>
      <xdr:rowOff>58420</xdr:rowOff>
    </xdr:to>
    <xdr:sp macro="" textlink="">
      <xdr:nvSpPr>
        <xdr:cNvPr id="208" name="フローチャート: 判断 207"/>
        <xdr:cNvSpPr/>
      </xdr:nvSpPr>
      <xdr:spPr>
        <a:xfrm>
          <a:off x="14541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74947</xdr:rowOff>
    </xdr:from>
    <xdr:ext cx="405111" cy="259045"/>
    <xdr:sp macro="" textlink="">
      <xdr:nvSpPr>
        <xdr:cNvPr id="209" name="n_2aveValue【保健センター・保健所】&#10;有形固定資産減価償却率"/>
        <xdr:cNvSpPr txBox="1"/>
      </xdr:nvSpPr>
      <xdr:spPr>
        <a:xfrm>
          <a:off x="14389744" y="1036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10" name="テキスト ボックス 2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11" name="テキスト ボックス 2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12" name="テキスト ボックス 2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13" name="テキスト ボックス 2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14" name="テキスト ボックス 2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36830</xdr:rowOff>
    </xdr:from>
    <xdr:to>
      <xdr:col>81</xdr:col>
      <xdr:colOff>101600</xdr:colOff>
      <xdr:row>56</xdr:row>
      <xdr:rowOff>138430</xdr:rowOff>
    </xdr:to>
    <xdr:sp macro="" textlink="">
      <xdr:nvSpPr>
        <xdr:cNvPr id="215" name="楕円 214"/>
        <xdr:cNvSpPr/>
      </xdr:nvSpPr>
      <xdr:spPr>
        <a:xfrm>
          <a:off x="154305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54</xdr:row>
      <xdr:rowOff>154957</xdr:rowOff>
    </xdr:from>
    <xdr:ext cx="405111" cy="259045"/>
    <xdr:sp macro="" textlink="">
      <xdr:nvSpPr>
        <xdr:cNvPr id="216" name="n_1mainValue【保健センター・保健所】&#10;有形固定資産減価償却率"/>
        <xdr:cNvSpPr txBox="1"/>
      </xdr:nvSpPr>
      <xdr:spPr>
        <a:xfrm>
          <a:off x="15266044" y="941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17" name="正方形/長方形 2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18" name="正方形/長方形 2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19" name="正方形/長方形 2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20" name="正方形/長方形 2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21" name="正方形/長方形 2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22" name="正方形/長方形 2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23" name="正方形/長方形 2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24" name="正方形/長方形 2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25" name="テキスト ボックス 2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26" name="直線コネクタ 2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227" name="直線コネクタ 2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228" name="テキスト ボックス 2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229" name="直線コネクタ 2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230" name="テキスト ボックス 2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231" name="直線コネクタ 2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232" name="テキスト ボックス 2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233" name="直線コネクタ 2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234" name="テキスト ボックス 2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235" name="直線コネクタ 2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236" name="テキスト ボックス 23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237" name="直線コネクタ 2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238" name="テキスト ボックス 23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39" name="直線コネクタ 2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40" name="テキスト ボックス 2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89807</xdr:rowOff>
    </xdr:to>
    <xdr:cxnSp macro="">
      <xdr:nvCxnSpPr>
        <xdr:cNvPr id="242" name="直線コネクタ 241"/>
        <xdr:cNvCxnSpPr/>
      </xdr:nvCxnSpPr>
      <xdr:spPr>
        <a:xfrm flipV="1">
          <a:off x="22160864" y="94052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243" name="【保健センター・保健所】&#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244" name="直線コネクタ 243"/>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245" name="【保健センター・保健所】&#10;一人当たり面積最大値テキスト"/>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246" name="直線コネクタ 245"/>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247" name="【保健センター・保健所】&#10;一人当たり面積平均値テキスト"/>
        <xdr:cNvSpPr txBox="1"/>
      </xdr:nvSpPr>
      <xdr:spPr>
        <a:xfrm>
          <a:off x="221996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248" name="フローチャート: 判断 247"/>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249" name="フローチャート: 判断 248"/>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139899</xdr:rowOff>
    </xdr:from>
    <xdr:ext cx="469744" cy="259045"/>
    <xdr:sp macro="" textlink="">
      <xdr:nvSpPr>
        <xdr:cNvPr id="250" name="n_1aveValue【保健センター・保健所】&#10;一人当たり面積"/>
        <xdr:cNvSpPr txBox="1"/>
      </xdr:nvSpPr>
      <xdr:spPr>
        <a:xfrm>
          <a:off x="210757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171269</xdr:rowOff>
    </xdr:from>
    <xdr:to>
      <xdr:col>107</xdr:col>
      <xdr:colOff>101600</xdr:colOff>
      <xdr:row>61</xdr:row>
      <xdr:rowOff>101419</xdr:rowOff>
    </xdr:to>
    <xdr:sp macro="" textlink="">
      <xdr:nvSpPr>
        <xdr:cNvPr id="251" name="フローチャート: 判断 250"/>
        <xdr:cNvSpPr/>
      </xdr:nvSpPr>
      <xdr:spPr>
        <a:xfrm>
          <a:off x="20383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117946</xdr:rowOff>
    </xdr:from>
    <xdr:ext cx="469744" cy="259045"/>
    <xdr:sp macro="" textlink="">
      <xdr:nvSpPr>
        <xdr:cNvPr id="252" name="n_2aveValue【保健センター・保健所】&#10;一人当たり面積"/>
        <xdr:cNvSpPr txBox="1"/>
      </xdr:nvSpPr>
      <xdr:spPr>
        <a:xfrm>
          <a:off x="20199427" y="1023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53" name="テキスト ボックス 2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54" name="テキスト ボックス 2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55" name="テキスト ボックス 2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56" name="テキスト ボックス 2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57" name="テキスト ボックス 2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125549</xdr:rowOff>
    </xdr:from>
    <xdr:to>
      <xdr:col>112</xdr:col>
      <xdr:colOff>38100</xdr:colOff>
      <xdr:row>59</xdr:row>
      <xdr:rowOff>55699</xdr:rowOff>
    </xdr:to>
    <xdr:sp macro="" textlink="">
      <xdr:nvSpPr>
        <xdr:cNvPr id="258" name="楕円 257"/>
        <xdr:cNvSpPr/>
      </xdr:nvSpPr>
      <xdr:spPr>
        <a:xfrm>
          <a:off x="21272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57</xdr:row>
      <xdr:rowOff>72226</xdr:rowOff>
    </xdr:from>
    <xdr:ext cx="469744" cy="259045"/>
    <xdr:sp macro="" textlink="">
      <xdr:nvSpPr>
        <xdr:cNvPr id="259" name="n_1mainValue【保健センター・保健所】&#10;一人当たり面積"/>
        <xdr:cNvSpPr txBox="1"/>
      </xdr:nvSpPr>
      <xdr:spPr>
        <a:xfrm>
          <a:off x="21075727" y="984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60" name="正方形/長方形 2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61" name="正方形/長方形 2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62" name="正方形/長方形 2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63" name="正方形/長方形 2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64" name="正方形/長方形 2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65" name="正方形/長方形 2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66" name="正方形/長方形 2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67" name="正方形/長方形 2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68" name="正方形/長方形 2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69" name="正方形/長方形 2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70" name="正方形/長方形 2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71" name="正方形/長方形 2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72" name="正方形/長方形 2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73" name="正方形/長方形 2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74" name="正方形/長方形 2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75" name="正方形/長方形 2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76" name="正方形/長方形 2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77" name="正方形/長方形 2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78" name="正方形/長方形 2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79" name="正方形/長方形 2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80" name="正方形/長方形 2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81" name="正方形/長方形 2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82" name="正方形/長方形 2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83" name="正方形/長方形 2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84" name="テキスト ボックス 2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85" name="直線コネクタ 2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286" name="テキスト ボックス 28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287" name="直線コネクタ 28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288" name="テキスト ボックス 28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289" name="直線コネクタ 28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290" name="テキスト ボックス 28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291" name="直線コネクタ 29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292" name="テキスト ボックス 29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293" name="直線コネクタ 29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294" name="テキスト ボックス 29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95" name="直線コネクタ 2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296" name="テキスト ボックス 2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2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298" name="直線コネクタ 297"/>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299"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300" name="直線コネクタ 299"/>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301"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302" name="直線コネクタ 30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303" name="【庁舎】&#10;有形固定資産減価償却率平均値テキスト"/>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304" name="フローチャート: 判断 303"/>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305" name="フローチャート: 判断 304"/>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38116</xdr:rowOff>
    </xdr:from>
    <xdr:ext cx="405111" cy="259045"/>
    <xdr:sp macro="" textlink="">
      <xdr:nvSpPr>
        <xdr:cNvPr id="306" name="n_1aveValue【庁舎】&#10;有形固定資産減価償却率"/>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307" name="フローチャート: 判断 306"/>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148099</xdr:rowOff>
    </xdr:from>
    <xdr:ext cx="405111" cy="259045"/>
    <xdr:sp macro="" textlink="">
      <xdr:nvSpPr>
        <xdr:cNvPr id="308" name="n_2aveValue【庁舎】&#10;有形固定資産減価償却率"/>
        <xdr:cNvSpPr txBox="1"/>
      </xdr:nvSpPr>
      <xdr:spPr>
        <a:xfrm>
          <a:off x="14389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09" name="テキスト ボックス 3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10" name="テキスト ボックス 3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11" name="テキスト ボックス 3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12" name="テキスト ボックス 3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13" name="テキスト ボックス 3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80263</xdr:rowOff>
    </xdr:from>
    <xdr:to>
      <xdr:col>81</xdr:col>
      <xdr:colOff>101600</xdr:colOff>
      <xdr:row>105</xdr:row>
      <xdr:rowOff>10413</xdr:rowOff>
    </xdr:to>
    <xdr:sp macro="" textlink="">
      <xdr:nvSpPr>
        <xdr:cNvPr id="314" name="楕円 313"/>
        <xdr:cNvSpPr/>
      </xdr:nvSpPr>
      <xdr:spPr>
        <a:xfrm>
          <a:off x="15430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26940</xdr:rowOff>
    </xdr:from>
    <xdr:ext cx="405111" cy="259045"/>
    <xdr:sp macro="" textlink="">
      <xdr:nvSpPr>
        <xdr:cNvPr id="315" name="n_1mainValue【庁舎】&#10;有形固定資産減価償却率"/>
        <xdr:cNvSpPr txBox="1"/>
      </xdr:nvSpPr>
      <xdr:spPr>
        <a:xfrm>
          <a:off x="15266044" y="1768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16" name="正方形/長方形 3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17" name="正方形/長方形 3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18" name="正方形/長方形 3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19" name="正方形/長方形 3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20" name="正方形/長方形 3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21" name="正方形/長方形 3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22" name="正方形/長方形 3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23" name="正方形/長方形 3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24" name="テキスト ボックス 3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25" name="直線コネクタ 3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326" name="テキスト ボックス 32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327" name="直線コネクタ 32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28" name="テキスト ボックス 32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29" name="直線コネクタ 32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30" name="テキスト ボックス 32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31" name="直線コネクタ 33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32" name="テキスト ボックス 33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33" name="直線コネクタ 33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34" name="テキスト ボックス 33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35" name="直線コネクタ 33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36" name="テキスト ボックス 33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37" name="直線コネクタ 33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338" name="テキスト ボックス 33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39" name="直線コネクタ 3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40" name="テキスト ボックス 3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342" name="直線コネクタ 341"/>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343"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344" name="直線コネクタ 343"/>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345"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346" name="直線コネクタ 345"/>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347" name="【庁舎】&#10;一人当たり面積平均値テキスト"/>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348" name="フローチャート: 判断 347"/>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349" name="フローチャート: 判断 348"/>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120666</xdr:rowOff>
    </xdr:from>
    <xdr:ext cx="469744" cy="259045"/>
    <xdr:sp macro="" textlink="">
      <xdr:nvSpPr>
        <xdr:cNvPr id="350" name="n_1aveValue【庁舎】&#10;一人当たり面積"/>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351" name="フローチャート: 判断 350"/>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148426</xdr:rowOff>
    </xdr:from>
    <xdr:ext cx="469744" cy="259045"/>
    <xdr:sp macro="" textlink="">
      <xdr:nvSpPr>
        <xdr:cNvPr id="352" name="n_2aveValue【庁舎】&#10;一人当たり面積"/>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53" name="テキスト ボックス 3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54" name="テキスト ボックス 3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55" name="テキスト ボックス 3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56" name="テキスト ボックス 3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57" name="テキスト ボックス 3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35198</xdr:rowOff>
    </xdr:from>
    <xdr:to>
      <xdr:col>112</xdr:col>
      <xdr:colOff>38100</xdr:colOff>
      <xdr:row>106</xdr:row>
      <xdr:rowOff>136798</xdr:rowOff>
    </xdr:to>
    <xdr:sp macro="" textlink="">
      <xdr:nvSpPr>
        <xdr:cNvPr id="358" name="楕円 357"/>
        <xdr:cNvSpPr/>
      </xdr:nvSpPr>
      <xdr:spPr>
        <a:xfrm>
          <a:off x="21272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127925</xdr:rowOff>
    </xdr:from>
    <xdr:ext cx="469744" cy="259045"/>
    <xdr:sp macro="" textlink="">
      <xdr:nvSpPr>
        <xdr:cNvPr id="359" name="n_1mainValue【庁舎】&#10;一人当たり面積"/>
        <xdr:cNvSpPr txBox="1"/>
      </xdr:nvSpPr>
      <xdr:spPr>
        <a:xfrm>
          <a:off x="210757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60" name="正方形/長方形 3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61" name="正方形/長方形 3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62" name="テキスト ボックス 3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　有形固定資産減価償却率：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】68.6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】68.6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】67.9</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　一人当たり面積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】1.656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保健センター・保養所</a:t>
          </a:r>
          <a:r>
            <a:rPr kumimoji="1" lang="en-US" altLang="ja-JP" sz="1300">
              <a:latin typeface="ＭＳ Ｐゴシック" panose="020B0600070205080204" pitchFamily="50" charset="-128"/>
              <a:ea typeface="ＭＳ Ｐゴシック" panose="020B0600070205080204" pitchFamily="50" charset="-128"/>
            </a:rPr>
            <a:t>】0.299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】0.480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◎特に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の老朽化が進んでおり、今後作成する個別施設計画等に基づき、</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長寿命化・施設の廃止等を検討し対応していく必要があります</a:t>
          </a:r>
          <a:r>
            <a:rPr kumimoji="1" lang="ja-JP" altLang="ja-JP" sz="1100">
              <a:solidFill>
                <a:schemeClr val="dk1"/>
              </a:solidFill>
              <a:effectLst/>
              <a:latin typeface="+mn-lt"/>
              <a:ea typeface="+mn-ea"/>
              <a:cs typeface="+mn-cs"/>
            </a:rPr>
            <a:t>。</a:t>
          </a:r>
          <a:endParaRPr lang="ja-JP" altLang="ja-JP">
            <a:effectLst/>
          </a:endParaRPr>
        </a:p>
        <a:p>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新潟県湯沢町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8,235
7,979
357.29
7,002,477
6,477,058
374,767
4,048,702
3,913,298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市町村、新潟県内市町村の平均を上回っている要因として、固定資産税などの町税収入があげられますが、固定資産税は減価償却により減少していくことが想定されます。今後も、固定資産税の増加につながる新規の大規模投資を見込むことは困難な状況であるため、これからも歳入と歳出の均衡のとれた財政運営を行っていく必要があ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22678</xdr:rowOff>
    </xdr:from>
    <xdr:to>
      <xdr:col>23</xdr:col>
      <xdr:colOff>133350</xdr:colOff>
      <xdr:row>39</xdr:row>
      <xdr:rowOff>22678</xdr:rowOff>
    </xdr:to>
    <xdr:cxnSp macro="">
      <xdr:nvCxnSpPr>
        <xdr:cNvPr id="70" name="直線コネクタ 69"/>
        <xdr:cNvCxnSpPr/>
      </xdr:nvCxnSpPr>
      <xdr:spPr>
        <a:xfrm>
          <a:off x="4114800" y="6709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11188</xdr:rowOff>
    </xdr:from>
    <xdr:to>
      <xdr:col>19</xdr:col>
      <xdr:colOff>133350</xdr:colOff>
      <xdr:row>39</xdr:row>
      <xdr:rowOff>22678</xdr:rowOff>
    </xdr:to>
    <xdr:cxnSp macro="">
      <xdr:nvCxnSpPr>
        <xdr:cNvPr id="73" name="直線コネクタ 72"/>
        <xdr:cNvCxnSpPr/>
      </xdr:nvCxnSpPr>
      <xdr:spPr>
        <a:xfrm>
          <a:off x="3225800" y="66977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11188</xdr:rowOff>
    </xdr:from>
    <xdr:to>
      <xdr:col>15</xdr:col>
      <xdr:colOff>82550</xdr:colOff>
      <xdr:row>39</xdr:row>
      <xdr:rowOff>11188</xdr:rowOff>
    </xdr:to>
    <xdr:cxnSp macro="">
      <xdr:nvCxnSpPr>
        <xdr:cNvPr id="76" name="直線コネクタ 75"/>
        <xdr:cNvCxnSpPr/>
      </xdr:nvCxnSpPr>
      <xdr:spPr>
        <a:xfrm>
          <a:off x="2336800" y="66977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8" name="テキスト ボックス 77"/>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39</xdr:row>
      <xdr:rowOff>11188</xdr:rowOff>
    </xdr:to>
    <xdr:cxnSp macro="">
      <xdr:nvCxnSpPr>
        <xdr:cNvPr id="79" name="直線コネクタ 78"/>
        <xdr:cNvCxnSpPr/>
      </xdr:nvCxnSpPr>
      <xdr:spPr>
        <a:xfrm>
          <a:off x="1447800" y="66632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143328</xdr:rowOff>
    </xdr:from>
    <xdr:to>
      <xdr:col>23</xdr:col>
      <xdr:colOff>184150</xdr:colOff>
      <xdr:row>39</xdr:row>
      <xdr:rowOff>73478</xdr:rowOff>
    </xdr:to>
    <xdr:sp macro="" textlink="">
      <xdr:nvSpPr>
        <xdr:cNvPr id="89" name="楕円 88"/>
        <xdr:cNvSpPr/>
      </xdr:nvSpPr>
      <xdr:spPr>
        <a:xfrm>
          <a:off x="4902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159855</xdr:rowOff>
    </xdr:from>
    <xdr:ext cx="762000" cy="259045"/>
    <xdr:sp macro="" textlink="">
      <xdr:nvSpPr>
        <xdr:cNvPr id="90" name="財政力該当値テキスト"/>
        <xdr:cNvSpPr txBox="1"/>
      </xdr:nvSpPr>
      <xdr:spPr>
        <a:xfrm>
          <a:off x="5041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143328</xdr:rowOff>
    </xdr:from>
    <xdr:to>
      <xdr:col>19</xdr:col>
      <xdr:colOff>184150</xdr:colOff>
      <xdr:row>39</xdr:row>
      <xdr:rowOff>73478</xdr:rowOff>
    </xdr:to>
    <xdr:sp macro="" textlink="">
      <xdr:nvSpPr>
        <xdr:cNvPr id="91" name="楕円 90"/>
        <xdr:cNvSpPr/>
      </xdr:nvSpPr>
      <xdr:spPr>
        <a:xfrm>
          <a:off x="4064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92" name="テキスト ボックス 91"/>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131838</xdr:rowOff>
    </xdr:from>
    <xdr:to>
      <xdr:col>15</xdr:col>
      <xdr:colOff>133350</xdr:colOff>
      <xdr:row>39</xdr:row>
      <xdr:rowOff>61988</xdr:rowOff>
    </xdr:to>
    <xdr:sp macro="" textlink="">
      <xdr:nvSpPr>
        <xdr:cNvPr id="93" name="楕円 92"/>
        <xdr:cNvSpPr/>
      </xdr:nvSpPr>
      <xdr:spPr>
        <a:xfrm>
          <a:off x="3175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72165</xdr:rowOff>
    </xdr:from>
    <xdr:ext cx="762000" cy="259045"/>
    <xdr:sp macro="" textlink="">
      <xdr:nvSpPr>
        <xdr:cNvPr id="94" name="テキスト ボックス 93"/>
        <xdr:cNvSpPr txBox="1"/>
      </xdr:nvSpPr>
      <xdr:spPr>
        <a:xfrm>
          <a:off x="2844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131838</xdr:rowOff>
    </xdr:from>
    <xdr:to>
      <xdr:col>11</xdr:col>
      <xdr:colOff>82550</xdr:colOff>
      <xdr:row>39</xdr:row>
      <xdr:rowOff>61988</xdr:rowOff>
    </xdr:to>
    <xdr:sp macro="" textlink="">
      <xdr:nvSpPr>
        <xdr:cNvPr id="95" name="楕円 94"/>
        <xdr:cNvSpPr/>
      </xdr:nvSpPr>
      <xdr:spPr>
        <a:xfrm>
          <a:off x="2286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72165</xdr:rowOff>
    </xdr:from>
    <xdr:ext cx="762000" cy="259045"/>
    <xdr:sp macro="" textlink="">
      <xdr:nvSpPr>
        <xdr:cNvPr id="96" name="テキスト ボックス 95"/>
        <xdr:cNvSpPr txBox="1"/>
      </xdr:nvSpPr>
      <xdr:spPr>
        <a:xfrm>
          <a:off x="1955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7" name="楕円 96"/>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8" name="テキスト ボックス 97"/>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の数値が低いほど臨時の財政需要に対応できる弾力的な財政運営が可能であるといえます。歳入の減少や維持管理費等の増加により数値は上昇傾向にあるため、今後も効率的な行政運営を行い、経常経費の抑制を図る必要があります。な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年度は、少雪により除排雪経費が例年に比べ少なかったため数値が大きく減少しました。</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103717</xdr:rowOff>
    </xdr:from>
    <xdr:to>
      <xdr:col>23</xdr:col>
      <xdr:colOff>133350</xdr:colOff>
      <xdr:row>64</xdr:row>
      <xdr:rowOff>123825</xdr:rowOff>
    </xdr:to>
    <xdr:cxnSp macro="">
      <xdr:nvCxnSpPr>
        <xdr:cNvPr id="133" name="直線コネクタ 132"/>
        <xdr:cNvCxnSpPr/>
      </xdr:nvCxnSpPr>
      <xdr:spPr>
        <a:xfrm>
          <a:off x="4114800" y="110765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9737</xdr:rowOff>
    </xdr:from>
    <xdr:to>
      <xdr:col>19</xdr:col>
      <xdr:colOff>133350</xdr:colOff>
      <xdr:row>64</xdr:row>
      <xdr:rowOff>103717</xdr:rowOff>
    </xdr:to>
    <xdr:cxnSp macro="">
      <xdr:nvCxnSpPr>
        <xdr:cNvPr id="136" name="直線コネクタ 135"/>
        <xdr:cNvCxnSpPr/>
      </xdr:nvCxnSpPr>
      <xdr:spPr>
        <a:xfrm>
          <a:off x="3225800" y="10811087"/>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8" name="テキスト ボックス 137"/>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9737</xdr:rowOff>
    </xdr:from>
    <xdr:to>
      <xdr:col>15</xdr:col>
      <xdr:colOff>82550</xdr:colOff>
      <xdr:row>64</xdr:row>
      <xdr:rowOff>139912</xdr:rowOff>
    </xdr:to>
    <xdr:cxnSp macro="">
      <xdr:nvCxnSpPr>
        <xdr:cNvPr id="139" name="直線コネクタ 138"/>
        <xdr:cNvCxnSpPr/>
      </xdr:nvCxnSpPr>
      <xdr:spPr>
        <a:xfrm flipV="1">
          <a:off x="2336800" y="10811087"/>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1" name="テキスト ボックス 140"/>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91652</xdr:rowOff>
    </xdr:from>
    <xdr:to>
      <xdr:col>11</xdr:col>
      <xdr:colOff>31750</xdr:colOff>
      <xdr:row>64</xdr:row>
      <xdr:rowOff>139912</xdr:rowOff>
    </xdr:to>
    <xdr:cxnSp macro="">
      <xdr:nvCxnSpPr>
        <xdr:cNvPr id="142" name="直線コネクタ 141"/>
        <xdr:cNvCxnSpPr/>
      </xdr:nvCxnSpPr>
      <xdr:spPr>
        <a:xfrm>
          <a:off x="1447800" y="110644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52" name="楕円 151"/>
        <xdr:cNvSpPr/>
      </xdr:nvSpPr>
      <xdr:spPr>
        <a:xfrm>
          <a:off x="49022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89552</xdr:rowOff>
    </xdr:from>
    <xdr:ext cx="762000" cy="259045"/>
    <xdr:sp macro="" textlink="">
      <xdr:nvSpPr>
        <xdr:cNvPr id="153" name="財政構造の弾力性該当値テキスト"/>
        <xdr:cNvSpPr txBox="1"/>
      </xdr:nvSpPr>
      <xdr:spPr>
        <a:xfrm>
          <a:off x="50419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52917</xdr:rowOff>
    </xdr:from>
    <xdr:to>
      <xdr:col>19</xdr:col>
      <xdr:colOff>184150</xdr:colOff>
      <xdr:row>64</xdr:row>
      <xdr:rowOff>154517</xdr:rowOff>
    </xdr:to>
    <xdr:sp macro="" textlink="">
      <xdr:nvSpPr>
        <xdr:cNvPr id="154" name="楕円 153"/>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164694</xdr:rowOff>
    </xdr:from>
    <xdr:ext cx="736600" cy="259045"/>
    <xdr:sp macro="" textlink="">
      <xdr:nvSpPr>
        <xdr:cNvPr id="155" name="テキスト ボックス 154"/>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130387</xdr:rowOff>
    </xdr:from>
    <xdr:to>
      <xdr:col>15</xdr:col>
      <xdr:colOff>133350</xdr:colOff>
      <xdr:row>63</xdr:row>
      <xdr:rowOff>60537</xdr:rowOff>
    </xdr:to>
    <xdr:sp macro="" textlink="">
      <xdr:nvSpPr>
        <xdr:cNvPr id="156" name="楕円 155"/>
        <xdr:cNvSpPr/>
      </xdr:nvSpPr>
      <xdr:spPr>
        <a:xfrm>
          <a:off x="3175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70714</xdr:rowOff>
    </xdr:from>
    <xdr:ext cx="762000" cy="259045"/>
    <xdr:sp macro="" textlink="">
      <xdr:nvSpPr>
        <xdr:cNvPr id="157" name="テキスト ボックス 156"/>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89112</xdr:rowOff>
    </xdr:from>
    <xdr:to>
      <xdr:col>11</xdr:col>
      <xdr:colOff>82550</xdr:colOff>
      <xdr:row>65</xdr:row>
      <xdr:rowOff>19262</xdr:rowOff>
    </xdr:to>
    <xdr:sp macro="" textlink="">
      <xdr:nvSpPr>
        <xdr:cNvPr id="158" name="楕円 157"/>
        <xdr:cNvSpPr/>
      </xdr:nvSpPr>
      <xdr:spPr>
        <a:xfrm>
          <a:off x="2286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4039</xdr:rowOff>
    </xdr:from>
    <xdr:ext cx="762000" cy="259045"/>
    <xdr:sp macro="" textlink="">
      <xdr:nvSpPr>
        <xdr:cNvPr id="159" name="テキスト ボックス 158"/>
        <xdr:cNvSpPr txBox="1"/>
      </xdr:nvSpPr>
      <xdr:spPr>
        <a:xfrm>
          <a:off x="1955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40852</xdr:rowOff>
    </xdr:from>
    <xdr:to>
      <xdr:col>7</xdr:col>
      <xdr:colOff>31750</xdr:colOff>
      <xdr:row>64</xdr:row>
      <xdr:rowOff>142452</xdr:rowOff>
    </xdr:to>
    <xdr:sp macro="" textlink="">
      <xdr:nvSpPr>
        <xdr:cNvPr id="160" name="楕円 159"/>
        <xdr:cNvSpPr/>
      </xdr:nvSpPr>
      <xdr:spPr>
        <a:xfrm>
          <a:off x="1397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127229</xdr:rowOff>
    </xdr:from>
    <xdr:ext cx="762000" cy="259045"/>
    <xdr:sp macro="" textlink="">
      <xdr:nvSpPr>
        <xdr:cNvPr id="161" name="テキスト ボックス 160"/>
        <xdr:cNvSpPr txBox="1"/>
      </xdr:nvSpPr>
      <xdr:spPr>
        <a:xfrm>
          <a:off x="1066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類似団体、全国市町村、県内市町村の平均をいずれも上回っています。施設の維持管理経費等が要因としてあげられますが、今後も経費の削減を図っていきます。</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79614</xdr:rowOff>
    </xdr:from>
    <xdr:to>
      <xdr:col>23</xdr:col>
      <xdr:colOff>133350</xdr:colOff>
      <xdr:row>84</xdr:row>
      <xdr:rowOff>86319</xdr:rowOff>
    </xdr:to>
    <xdr:cxnSp macro="">
      <xdr:nvCxnSpPr>
        <xdr:cNvPr id="196" name="直線コネクタ 195"/>
        <xdr:cNvCxnSpPr/>
      </xdr:nvCxnSpPr>
      <xdr:spPr>
        <a:xfrm flipV="1">
          <a:off x="4114800" y="14481414"/>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99102</xdr:rowOff>
    </xdr:from>
    <xdr:ext cx="762000" cy="259045"/>
    <xdr:sp macro="" textlink="">
      <xdr:nvSpPr>
        <xdr:cNvPr id="197" name="人件費・物件費等の状況平均値テキスト"/>
        <xdr:cNvSpPr txBox="1"/>
      </xdr:nvSpPr>
      <xdr:spPr>
        <a:xfrm>
          <a:off x="5041900" y="14158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47682</xdr:rowOff>
    </xdr:from>
    <xdr:to>
      <xdr:col>19</xdr:col>
      <xdr:colOff>133350</xdr:colOff>
      <xdr:row>84</xdr:row>
      <xdr:rowOff>86319</xdr:rowOff>
    </xdr:to>
    <xdr:cxnSp macro="">
      <xdr:nvCxnSpPr>
        <xdr:cNvPr id="199" name="直線コネクタ 198"/>
        <xdr:cNvCxnSpPr/>
      </xdr:nvCxnSpPr>
      <xdr:spPr>
        <a:xfrm>
          <a:off x="3225800" y="14449482"/>
          <a:ext cx="889000" cy="3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164248</xdr:rowOff>
    </xdr:from>
    <xdr:ext cx="736600" cy="259045"/>
    <xdr:sp macro="" textlink="">
      <xdr:nvSpPr>
        <xdr:cNvPr id="201" name="テキスト ボックス 200"/>
        <xdr:cNvSpPr txBox="1"/>
      </xdr:nvSpPr>
      <xdr:spPr>
        <a:xfrm>
          <a:off x="3733800" y="1405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47682</xdr:rowOff>
    </xdr:from>
    <xdr:to>
      <xdr:col>15</xdr:col>
      <xdr:colOff>82550</xdr:colOff>
      <xdr:row>84</xdr:row>
      <xdr:rowOff>136102</xdr:rowOff>
    </xdr:to>
    <xdr:cxnSp macro="">
      <xdr:nvCxnSpPr>
        <xdr:cNvPr id="202" name="直線コネクタ 201"/>
        <xdr:cNvCxnSpPr/>
      </xdr:nvCxnSpPr>
      <xdr:spPr>
        <a:xfrm flipV="1">
          <a:off x="2336800" y="14449482"/>
          <a:ext cx="889000" cy="8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110202</xdr:rowOff>
    </xdr:from>
    <xdr:ext cx="762000" cy="259045"/>
    <xdr:sp macro="" textlink="">
      <xdr:nvSpPr>
        <xdr:cNvPr id="204" name="テキスト ボックス 203"/>
        <xdr:cNvSpPr txBox="1"/>
      </xdr:nvSpPr>
      <xdr:spPr>
        <a:xfrm>
          <a:off x="2844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136102</xdr:rowOff>
    </xdr:from>
    <xdr:to>
      <xdr:col>11</xdr:col>
      <xdr:colOff>31750</xdr:colOff>
      <xdr:row>85</xdr:row>
      <xdr:rowOff>95597</xdr:rowOff>
    </xdr:to>
    <xdr:cxnSp macro="">
      <xdr:nvCxnSpPr>
        <xdr:cNvPr id="205" name="直線コネクタ 204"/>
        <xdr:cNvCxnSpPr/>
      </xdr:nvCxnSpPr>
      <xdr:spPr>
        <a:xfrm flipV="1">
          <a:off x="1447800" y="14537902"/>
          <a:ext cx="889000" cy="13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100300</xdr:rowOff>
    </xdr:from>
    <xdr:ext cx="762000" cy="259045"/>
    <xdr:sp macro="" textlink="">
      <xdr:nvSpPr>
        <xdr:cNvPr id="207" name="テキスト ボックス 206"/>
        <xdr:cNvSpPr txBox="1"/>
      </xdr:nvSpPr>
      <xdr:spPr>
        <a:xfrm>
          <a:off x="1955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33058</xdr:rowOff>
    </xdr:from>
    <xdr:ext cx="762000" cy="259045"/>
    <xdr:sp macro="" textlink="">
      <xdr:nvSpPr>
        <xdr:cNvPr id="209" name="テキスト ボックス 208"/>
        <xdr:cNvSpPr txBox="1"/>
      </xdr:nvSpPr>
      <xdr:spPr>
        <a:xfrm>
          <a:off x="1066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28814</xdr:rowOff>
    </xdr:from>
    <xdr:to>
      <xdr:col>23</xdr:col>
      <xdr:colOff>184150</xdr:colOff>
      <xdr:row>84</xdr:row>
      <xdr:rowOff>130414</xdr:rowOff>
    </xdr:to>
    <xdr:sp macro="" textlink="">
      <xdr:nvSpPr>
        <xdr:cNvPr id="215" name="楕円 214"/>
        <xdr:cNvSpPr/>
      </xdr:nvSpPr>
      <xdr:spPr>
        <a:xfrm>
          <a:off x="4902200" y="1443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891</xdr:rowOff>
    </xdr:from>
    <xdr:ext cx="762000" cy="259045"/>
    <xdr:sp macro="" textlink="">
      <xdr:nvSpPr>
        <xdr:cNvPr id="216" name="人件費・物件費等の状況該当値テキスト"/>
        <xdr:cNvSpPr txBox="1"/>
      </xdr:nvSpPr>
      <xdr:spPr>
        <a:xfrm>
          <a:off x="5041900" y="144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35519</xdr:rowOff>
    </xdr:from>
    <xdr:to>
      <xdr:col>19</xdr:col>
      <xdr:colOff>184150</xdr:colOff>
      <xdr:row>84</xdr:row>
      <xdr:rowOff>137119</xdr:rowOff>
    </xdr:to>
    <xdr:sp macro="" textlink="">
      <xdr:nvSpPr>
        <xdr:cNvPr id="217" name="楕円 216"/>
        <xdr:cNvSpPr/>
      </xdr:nvSpPr>
      <xdr:spPr>
        <a:xfrm>
          <a:off x="4064000" y="1443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121896</xdr:rowOff>
    </xdr:from>
    <xdr:ext cx="736600" cy="259045"/>
    <xdr:sp macro="" textlink="">
      <xdr:nvSpPr>
        <xdr:cNvPr id="218" name="テキスト ボックス 217"/>
        <xdr:cNvSpPr txBox="1"/>
      </xdr:nvSpPr>
      <xdr:spPr>
        <a:xfrm>
          <a:off x="3733800" y="14523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168332</xdr:rowOff>
    </xdr:from>
    <xdr:to>
      <xdr:col>15</xdr:col>
      <xdr:colOff>133350</xdr:colOff>
      <xdr:row>84</xdr:row>
      <xdr:rowOff>98482</xdr:rowOff>
    </xdr:to>
    <xdr:sp macro="" textlink="">
      <xdr:nvSpPr>
        <xdr:cNvPr id="219" name="楕円 218"/>
        <xdr:cNvSpPr/>
      </xdr:nvSpPr>
      <xdr:spPr>
        <a:xfrm>
          <a:off x="3175000" y="1439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83259</xdr:rowOff>
    </xdr:from>
    <xdr:ext cx="762000" cy="259045"/>
    <xdr:sp macro="" textlink="">
      <xdr:nvSpPr>
        <xdr:cNvPr id="220" name="テキスト ボックス 219"/>
        <xdr:cNvSpPr txBox="1"/>
      </xdr:nvSpPr>
      <xdr:spPr>
        <a:xfrm>
          <a:off x="2844800" y="1448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85302</xdr:rowOff>
    </xdr:from>
    <xdr:to>
      <xdr:col>11</xdr:col>
      <xdr:colOff>82550</xdr:colOff>
      <xdr:row>85</xdr:row>
      <xdr:rowOff>15452</xdr:rowOff>
    </xdr:to>
    <xdr:sp macro="" textlink="">
      <xdr:nvSpPr>
        <xdr:cNvPr id="221" name="楕円 220"/>
        <xdr:cNvSpPr/>
      </xdr:nvSpPr>
      <xdr:spPr>
        <a:xfrm>
          <a:off x="2286000" y="1448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229</xdr:rowOff>
    </xdr:from>
    <xdr:ext cx="762000" cy="259045"/>
    <xdr:sp macro="" textlink="">
      <xdr:nvSpPr>
        <xdr:cNvPr id="222" name="テキスト ボックス 221"/>
        <xdr:cNvSpPr txBox="1"/>
      </xdr:nvSpPr>
      <xdr:spPr>
        <a:xfrm>
          <a:off x="1955800" y="1457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44797</xdr:rowOff>
    </xdr:from>
    <xdr:to>
      <xdr:col>7</xdr:col>
      <xdr:colOff>31750</xdr:colOff>
      <xdr:row>85</xdr:row>
      <xdr:rowOff>146397</xdr:rowOff>
    </xdr:to>
    <xdr:sp macro="" textlink="">
      <xdr:nvSpPr>
        <xdr:cNvPr id="223" name="楕円 222"/>
        <xdr:cNvSpPr/>
      </xdr:nvSpPr>
      <xdr:spPr>
        <a:xfrm>
          <a:off x="1397000" y="146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131174</xdr:rowOff>
    </xdr:from>
    <xdr:ext cx="762000" cy="259045"/>
    <xdr:sp macro="" textlink="">
      <xdr:nvSpPr>
        <xdr:cNvPr id="224" name="テキスト ボックス 223"/>
        <xdr:cNvSpPr txBox="1"/>
      </xdr:nvSpPr>
      <xdr:spPr>
        <a:xfrm>
          <a:off x="1066800" y="1470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湯沢町のラスパイレス指数は、類似団体、全国市町村、県内市町村の平均をいずれも下回っており、職員の給与水準は低い状態であるといえます。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65314</xdr:rowOff>
    </xdr:to>
    <xdr:cxnSp macro="">
      <xdr:nvCxnSpPr>
        <xdr:cNvPr id="260" name="直線コネクタ 259"/>
        <xdr:cNvCxnSpPr/>
      </xdr:nvCxnSpPr>
      <xdr:spPr>
        <a:xfrm>
          <a:off x="16179800" y="14467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61"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41427</xdr:rowOff>
    </xdr:from>
    <xdr:to>
      <xdr:col>77</xdr:col>
      <xdr:colOff>44450</xdr:colOff>
      <xdr:row>84</xdr:row>
      <xdr:rowOff>65314</xdr:rowOff>
    </xdr:to>
    <xdr:cxnSp macro="">
      <xdr:nvCxnSpPr>
        <xdr:cNvPr id="263" name="直線コネクタ 262"/>
        <xdr:cNvCxnSpPr/>
      </xdr:nvCxnSpPr>
      <xdr:spPr>
        <a:xfrm>
          <a:off x="15290800" y="14271777"/>
          <a:ext cx="8890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41427</xdr:rowOff>
    </xdr:from>
    <xdr:to>
      <xdr:col>72</xdr:col>
      <xdr:colOff>203200</xdr:colOff>
      <xdr:row>83</xdr:row>
      <xdr:rowOff>98879</xdr:rowOff>
    </xdr:to>
    <xdr:cxnSp macro="">
      <xdr:nvCxnSpPr>
        <xdr:cNvPr id="266" name="直線コネクタ 265"/>
        <xdr:cNvCxnSpPr/>
      </xdr:nvCxnSpPr>
      <xdr:spPr>
        <a:xfrm flipV="1">
          <a:off x="14401800" y="1427177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68" name="テキスト ボックス 267"/>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121859</xdr:rowOff>
    </xdr:to>
    <xdr:cxnSp macro="">
      <xdr:nvCxnSpPr>
        <xdr:cNvPr id="269" name="直線コネクタ 268"/>
        <xdr:cNvCxnSpPr/>
      </xdr:nvCxnSpPr>
      <xdr:spPr>
        <a:xfrm flipV="1">
          <a:off x="13512800" y="143292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3" name="テキスト ボックス 272"/>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9" name="楕円 278"/>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80"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1" name="楕円 280"/>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2" name="テキスト ボックス 281"/>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162077</xdr:rowOff>
    </xdr:from>
    <xdr:to>
      <xdr:col>73</xdr:col>
      <xdr:colOff>44450</xdr:colOff>
      <xdr:row>83</xdr:row>
      <xdr:rowOff>92227</xdr:rowOff>
    </xdr:to>
    <xdr:sp macro="" textlink="">
      <xdr:nvSpPr>
        <xdr:cNvPr id="283" name="楕円 282"/>
        <xdr:cNvSpPr/>
      </xdr:nvSpPr>
      <xdr:spPr>
        <a:xfrm>
          <a:off x="15240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102404</xdr:rowOff>
    </xdr:from>
    <xdr:ext cx="762000" cy="259045"/>
    <xdr:sp macro="" textlink="">
      <xdr:nvSpPr>
        <xdr:cNvPr id="284" name="テキスト ボックス 283"/>
        <xdr:cNvSpPr txBox="1"/>
      </xdr:nvSpPr>
      <xdr:spPr>
        <a:xfrm>
          <a:off x="14909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5" name="楕円 284"/>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6" name="テキスト ボックス 285"/>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71059</xdr:rowOff>
    </xdr:from>
    <xdr:to>
      <xdr:col>64</xdr:col>
      <xdr:colOff>152400</xdr:colOff>
      <xdr:row>84</xdr:row>
      <xdr:rowOff>1209</xdr:rowOff>
    </xdr:to>
    <xdr:sp macro="" textlink="">
      <xdr:nvSpPr>
        <xdr:cNvPr id="287" name="楕円 286"/>
        <xdr:cNvSpPr/>
      </xdr:nvSpPr>
      <xdr:spPr>
        <a:xfrm>
          <a:off x="13462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11386</xdr:rowOff>
    </xdr:from>
    <xdr:ext cx="762000" cy="259045"/>
    <xdr:sp macro="" textlink="">
      <xdr:nvSpPr>
        <xdr:cNvPr id="288" name="テキスト ボックス 287"/>
        <xdr:cNvSpPr txBox="1"/>
      </xdr:nvSpPr>
      <xdr:spPr>
        <a:xfrm>
          <a:off x="13131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減少により、類似団体平均とぼぼ同様の数値となっています。リゾートマンションオーナーなど町外の納税者への対応のために課税、収納部門を強化しているなどの特殊事情が要因となり、全国市町村平均、新潟県内市町村の平均を上回っています。</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13081</xdr:rowOff>
    </xdr:from>
    <xdr:to>
      <xdr:col>81</xdr:col>
      <xdr:colOff>44450</xdr:colOff>
      <xdr:row>62</xdr:row>
      <xdr:rowOff>20320</xdr:rowOff>
    </xdr:to>
    <xdr:cxnSp macro="">
      <xdr:nvCxnSpPr>
        <xdr:cNvPr id="323" name="直線コネクタ 322"/>
        <xdr:cNvCxnSpPr/>
      </xdr:nvCxnSpPr>
      <xdr:spPr>
        <a:xfrm flipV="1">
          <a:off x="16179800" y="1064298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20320</xdr:rowOff>
    </xdr:from>
    <xdr:to>
      <xdr:col>77</xdr:col>
      <xdr:colOff>44450</xdr:colOff>
      <xdr:row>62</xdr:row>
      <xdr:rowOff>27559</xdr:rowOff>
    </xdr:to>
    <xdr:cxnSp macro="">
      <xdr:nvCxnSpPr>
        <xdr:cNvPr id="326" name="直線コネクタ 325"/>
        <xdr:cNvCxnSpPr/>
      </xdr:nvCxnSpPr>
      <xdr:spPr>
        <a:xfrm flipV="1">
          <a:off x="15290800" y="1065022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27559</xdr:rowOff>
    </xdr:from>
    <xdr:to>
      <xdr:col>72</xdr:col>
      <xdr:colOff>203200</xdr:colOff>
      <xdr:row>62</xdr:row>
      <xdr:rowOff>47668</xdr:rowOff>
    </xdr:to>
    <xdr:cxnSp macro="">
      <xdr:nvCxnSpPr>
        <xdr:cNvPr id="329" name="直線コネクタ 328"/>
        <xdr:cNvCxnSpPr/>
      </xdr:nvCxnSpPr>
      <xdr:spPr>
        <a:xfrm flipV="1">
          <a:off x="14401800" y="1065745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70841</xdr:rowOff>
    </xdr:from>
    <xdr:ext cx="762000" cy="259045"/>
    <xdr:sp macro="" textlink="">
      <xdr:nvSpPr>
        <xdr:cNvPr id="331" name="テキスト ボックス 330"/>
        <xdr:cNvSpPr txBox="1"/>
      </xdr:nvSpPr>
      <xdr:spPr>
        <a:xfrm>
          <a:off x="14909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47668</xdr:rowOff>
    </xdr:from>
    <xdr:to>
      <xdr:col>68</xdr:col>
      <xdr:colOff>152400</xdr:colOff>
      <xdr:row>62</xdr:row>
      <xdr:rowOff>153035</xdr:rowOff>
    </xdr:to>
    <xdr:cxnSp macro="">
      <xdr:nvCxnSpPr>
        <xdr:cNvPr id="332" name="直線コネクタ 331"/>
        <xdr:cNvCxnSpPr/>
      </xdr:nvCxnSpPr>
      <xdr:spPr>
        <a:xfrm flipV="1">
          <a:off x="13512800" y="10677568"/>
          <a:ext cx="889000" cy="10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4" name="テキスト ボックス 333"/>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5690</xdr:rowOff>
    </xdr:from>
    <xdr:ext cx="762000" cy="259045"/>
    <xdr:sp macro="" textlink="">
      <xdr:nvSpPr>
        <xdr:cNvPr id="336" name="テキスト ボックス 335"/>
        <xdr:cNvSpPr txBox="1"/>
      </xdr:nvSpPr>
      <xdr:spPr>
        <a:xfrm>
          <a:off x="13131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133731</xdr:rowOff>
    </xdr:from>
    <xdr:to>
      <xdr:col>81</xdr:col>
      <xdr:colOff>95250</xdr:colOff>
      <xdr:row>62</xdr:row>
      <xdr:rowOff>63881</xdr:rowOff>
    </xdr:to>
    <xdr:sp macro="" textlink="">
      <xdr:nvSpPr>
        <xdr:cNvPr id="342" name="楕円 341"/>
        <xdr:cNvSpPr/>
      </xdr:nvSpPr>
      <xdr:spPr>
        <a:xfrm>
          <a:off x="16967200" y="105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150258</xdr:rowOff>
    </xdr:from>
    <xdr:ext cx="762000" cy="259045"/>
    <xdr:sp macro="" textlink="">
      <xdr:nvSpPr>
        <xdr:cNvPr id="343" name="定員管理の状況該当値テキスト"/>
        <xdr:cNvSpPr txBox="1"/>
      </xdr:nvSpPr>
      <xdr:spPr>
        <a:xfrm>
          <a:off x="17106900" y="1043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140970</xdr:rowOff>
    </xdr:from>
    <xdr:to>
      <xdr:col>77</xdr:col>
      <xdr:colOff>95250</xdr:colOff>
      <xdr:row>62</xdr:row>
      <xdr:rowOff>71120</xdr:rowOff>
    </xdr:to>
    <xdr:sp macro="" textlink="">
      <xdr:nvSpPr>
        <xdr:cNvPr id="344" name="楕円 343"/>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81297</xdr:rowOff>
    </xdr:from>
    <xdr:ext cx="736600" cy="259045"/>
    <xdr:sp macro="" textlink="">
      <xdr:nvSpPr>
        <xdr:cNvPr id="345" name="テキスト ボックス 344"/>
        <xdr:cNvSpPr txBox="1"/>
      </xdr:nvSpPr>
      <xdr:spPr>
        <a:xfrm>
          <a:off x="15798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148209</xdr:rowOff>
    </xdr:from>
    <xdr:to>
      <xdr:col>73</xdr:col>
      <xdr:colOff>44450</xdr:colOff>
      <xdr:row>62</xdr:row>
      <xdr:rowOff>78359</xdr:rowOff>
    </xdr:to>
    <xdr:sp macro="" textlink="">
      <xdr:nvSpPr>
        <xdr:cNvPr id="346" name="楕円 345"/>
        <xdr:cNvSpPr/>
      </xdr:nvSpPr>
      <xdr:spPr>
        <a:xfrm>
          <a:off x="15240000" y="106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63136</xdr:rowOff>
    </xdr:from>
    <xdr:ext cx="762000" cy="259045"/>
    <xdr:sp macro="" textlink="">
      <xdr:nvSpPr>
        <xdr:cNvPr id="347" name="テキスト ボックス 346"/>
        <xdr:cNvSpPr txBox="1"/>
      </xdr:nvSpPr>
      <xdr:spPr>
        <a:xfrm>
          <a:off x="14909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168318</xdr:rowOff>
    </xdr:from>
    <xdr:to>
      <xdr:col>68</xdr:col>
      <xdr:colOff>203200</xdr:colOff>
      <xdr:row>62</xdr:row>
      <xdr:rowOff>98468</xdr:rowOff>
    </xdr:to>
    <xdr:sp macro="" textlink="">
      <xdr:nvSpPr>
        <xdr:cNvPr id="348" name="楕円 347"/>
        <xdr:cNvSpPr/>
      </xdr:nvSpPr>
      <xdr:spPr>
        <a:xfrm>
          <a:off x="14351000" y="1062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83245</xdr:rowOff>
    </xdr:from>
    <xdr:ext cx="762000" cy="259045"/>
    <xdr:sp macro="" textlink="">
      <xdr:nvSpPr>
        <xdr:cNvPr id="349" name="テキスト ボックス 348"/>
        <xdr:cNvSpPr txBox="1"/>
      </xdr:nvSpPr>
      <xdr:spPr>
        <a:xfrm>
          <a:off x="14020800" y="1071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102235</xdr:rowOff>
    </xdr:from>
    <xdr:to>
      <xdr:col>64</xdr:col>
      <xdr:colOff>152400</xdr:colOff>
      <xdr:row>63</xdr:row>
      <xdr:rowOff>32385</xdr:rowOff>
    </xdr:to>
    <xdr:sp macro="" textlink="">
      <xdr:nvSpPr>
        <xdr:cNvPr id="350" name="楕円 349"/>
        <xdr:cNvSpPr/>
      </xdr:nvSpPr>
      <xdr:spPr>
        <a:xfrm>
          <a:off x="13462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17162</xdr:rowOff>
    </xdr:from>
    <xdr:ext cx="762000" cy="259045"/>
    <xdr:sp macro="" textlink="">
      <xdr:nvSpPr>
        <xdr:cNvPr id="351" name="テキスト ボックス 350"/>
        <xdr:cNvSpPr txBox="1"/>
      </xdr:nvSpPr>
      <xdr:spPr>
        <a:xfrm>
          <a:off x="13131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借入金の返済等が財政に及ぼした負担の度合いを示す指標です。</a:t>
          </a:r>
        </a:p>
        <a:p>
          <a:r>
            <a:rPr kumimoji="1" lang="ja-JP" altLang="en-US" sz="1300">
              <a:latin typeface="ＭＳ Ｐゴシック" panose="020B0600070205080204" pitchFamily="50" charset="-128"/>
              <a:ea typeface="ＭＳ Ｐゴシック" panose="020B0600070205080204" pitchFamily="50" charset="-128"/>
            </a:rPr>
            <a:t>　元利償還金及び準元利償還金増により、平成２８年度より若干上昇。</a:t>
          </a:r>
        </a:p>
        <a:p>
          <a:r>
            <a:rPr kumimoji="1" lang="ja-JP" altLang="en-US" sz="1300">
              <a:latin typeface="ＭＳ Ｐゴシック" panose="020B0600070205080204" pitchFamily="50" charset="-128"/>
              <a:ea typeface="ＭＳ Ｐゴシック" panose="020B0600070205080204" pitchFamily="50" charset="-128"/>
            </a:rPr>
            <a:t>　類似団体、全国市町村、新潟県内市町村の平均よりも数値は低くなっています。</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38</xdr:row>
      <xdr:rowOff>35560</xdr:rowOff>
    </xdr:to>
    <xdr:cxnSp macro="">
      <xdr:nvCxnSpPr>
        <xdr:cNvPr id="385" name="直線コネクタ 384"/>
        <xdr:cNvCxnSpPr/>
      </xdr:nvCxnSpPr>
      <xdr:spPr>
        <a:xfrm>
          <a:off x="16179800" y="65024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38</xdr:row>
      <xdr:rowOff>11430</xdr:rowOff>
    </xdr:to>
    <xdr:cxnSp macro="">
      <xdr:nvCxnSpPr>
        <xdr:cNvPr id="388" name="直線コネクタ 387"/>
        <xdr:cNvCxnSpPr/>
      </xdr:nvCxnSpPr>
      <xdr:spPr>
        <a:xfrm flipV="1">
          <a:off x="15290800" y="65024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126577</xdr:rowOff>
    </xdr:from>
    <xdr:to>
      <xdr:col>72</xdr:col>
      <xdr:colOff>203200</xdr:colOff>
      <xdr:row>38</xdr:row>
      <xdr:rowOff>11430</xdr:rowOff>
    </xdr:to>
    <xdr:cxnSp macro="">
      <xdr:nvCxnSpPr>
        <xdr:cNvPr id="391" name="直線コネクタ 390"/>
        <xdr:cNvCxnSpPr/>
      </xdr:nvCxnSpPr>
      <xdr:spPr>
        <a:xfrm>
          <a:off x="14401800" y="64702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393" name="テキスト ボックス 392"/>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126577</xdr:rowOff>
    </xdr:from>
    <xdr:to>
      <xdr:col>68</xdr:col>
      <xdr:colOff>152400</xdr:colOff>
      <xdr:row>37</xdr:row>
      <xdr:rowOff>126577</xdr:rowOff>
    </xdr:to>
    <xdr:cxnSp macro="">
      <xdr:nvCxnSpPr>
        <xdr:cNvPr id="394" name="直線コネクタ 393"/>
        <xdr:cNvCxnSpPr/>
      </xdr:nvCxnSpPr>
      <xdr:spPr>
        <a:xfrm>
          <a:off x="13512800" y="64702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6" name="テキスト ボックス 395"/>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8" name="テキスト ボックス 397"/>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156210</xdr:rowOff>
    </xdr:from>
    <xdr:to>
      <xdr:col>81</xdr:col>
      <xdr:colOff>95250</xdr:colOff>
      <xdr:row>38</xdr:row>
      <xdr:rowOff>86360</xdr:rowOff>
    </xdr:to>
    <xdr:sp macro="" textlink="">
      <xdr:nvSpPr>
        <xdr:cNvPr id="404" name="楕円 403"/>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1287</xdr:rowOff>
    </xdr:from>
    <xdr:ext cx="762000" cy="259045"/>
    <xdr:sp macro="" textlink="">
      <xdr:nvSpPr>
        <xdr:cNvPr id="405" name="公債費負担の状況該当値テキスト"/>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406" name="楕円 405"/>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407" name="テキスト ボックス 406"/>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132080</xdr:rowOff>
    </xdr:from>
    <xdr:to>
      <xdr:col>73</xdr:col>
      <xdr:colOff>44450</xdr:colOff>
      <xdr:row>38</xdr:row>
      <xdr:rowOff>62230</xdr:rowOff>
    </xdr:to>
    <xdr:sp macro="" textlink="">
      <xdr:nvSpPr>
        <xdr:cNvPr id="408" name="楕円 407"/>
        <xdr:cNvSpPr/>
      </xdr:nvSpPr>
      <xdr:spPr>
        <a:xfrm>
          <a:off x="15240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72407</xdr:rowOff>
    </xdr:from>
    <xdr:ext cx="762000" cy="259045"/>
    <xdr:sp macro="" textlink="">
      <xdr:nvSpPr>
        <xdr:cNvPr id="409" name="テキスト ボックス 408"/>
        <xdr:cNvSpPr txBox="1"/>
      </xdr:nvSpPr>
      <xdr:spPr>
        <a:xfrm>
          <a:off x="14909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75777</xdr:rowOff>
    </xdr:from>
    <xdr:to>
      <xdr:col>68</xdr:col>
      <xdr:colOff>203200</xdr:colOff>
      <xdr:row>38</xdr:row>
      <xdr:rowOff>5927</xdr:rowOff>
    </xdr:to>
    <xdr:sp macro="" textlink="">
      <xdr:nvSpPr>
        <xdr:cNvPr id="410" name="楕円 409"/>
        <xdr:cNvSpPr/>
      </xdr:nvSpPr>
      <xdr:spPr>
        <a:xfrm>
          <a:off x="14351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16104</xdr:rowOff>
    </xdr:from>
    <xdr:ext cx="762000" cy="259045"/>
    <xdr:sp macro="" textlink="">
      <xdr:nvSpPr>
        <xdr:cNvPr id="411" name="テキスト ボックス 410"/>
        <xdr:cNvSpPr txBox="1"/>
      </xdr:nvSpPr>
      <xdr:spPr>
        <a:xfrm>
          <a:off x="14020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75777</xdr:rowOff>
    </xdr:from>
    <xdr:to>
      <xdr:col>64</xdr:col>
      <xdr:colOff>152400</xdr:colOff>
      <xdr:row>38</xdr:row>
      <xdr:rowOff>5927</xdr:rowOff>
    </xdr:to>
    <xdr:sp macro="" textlink="">
      <xdr:nvSpPr>
        <xdr:cNvPr id="412" name="楕円 411"/>
        <xdr:cNvSpPr/>
      </xdr:nvSpPr>
      <xdr:spPr>
        <a:xfrm>
          <a:off x="13462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16104</xdr:rowOff>
    </xdr:from>
    <xdr:ext cx="762000" cy="259045"/>
    <xdr:sp macro="" textlink="">
      <xdr:nvSpPr>
        <xdr:cNvPr id="413" name="テキスト ボックス 412"/>
        <xdr:cNvSpPr txBox="1"/>
      </xdr:nvSpPr>
      <xdr:spPr>
        <a:xfrm>
          <a:off x="13131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将来負担すべき債務を指標化し、将来の財政を圧迫する可能性の度合いを示すものです。</a:t>
          </a:r>
        </a:p>
        <a:p>
          <a:r>
            <a:rPr kumimoji="1" lang="ja-JP" altLang="en-US" sz="1300">
              <a:latin typeface="ＭＳ Ｐゴシック" panose="020B0600070205080204" pitchFamily="50" charset="-128"/>
              <a:ea typeface="ＭＳ Ｐゴシック" panose="020B0600070205080204" pitchFamily="50" charset="-128"/>
            </a:rPr>
            <a:t>　公営企業等繰入見込額の減により、平成２８年度より若干回復。</a:t>
          </a:r>
        </a:p>
        <a:p>
          <a:r>
            <a:rPr kumimoji="1" lang="ja-JP" altLang="en-US" sz="1300">
              <a:latin typeface="ＭＳ Ｐゴシック" panose="020B0600070205080204" pitchFamily="50" charset="-128"/>
              <a:ea typeface="ＭＳ Ｐゴシック" panose="020B0600070205080204" pitchFamily="50" charset="-128"/>
            </a:rPr>
            <a:t>　早期健全化基準を大きく下回る数値となっています。</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39929</xdr:rowOff>
    </xdr:from>
    <xdr:to>
      <xdr:col>81</xdr:col>
      <xdr:colOff>44450</xdr:colOff>
      <xdr:row>16</xdr:row>
      <xdr:rowOff>109423</xdr:rowOff>
    </xdr:to>
    <xdr:cxnSp macro="">
      <xdr:nvCxnSpPr>
        <xdr:cNvPr id="445" name="直線コネクタ 444"/>
        <xdr:cNvCxnSpPr/>
      </xdr:nvCxnSpPr>
      <xdr:spPr>
        <a:xfrm flipV="1">
          <a:off x="16179800" y="2783129"/>
          <a:ext cx="8382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109423</xdr:rowOff>
    </xdr:from>
    <xdr:to>
      <xdr:col>77</xdr:col>
      <xdr:colOff>44450</xdr:colOff>
      <xdr:row>16</xdr:row>
      <xdr:rowOff>137414</xdr:rowOff>
    </xdr:to>
    <xdr:cxnSp macro="">
      <xdr:nvCxnSpPr>
        <xdr:cNvPr id="448" name="直線コネクタ 447"/>
        <xdr:cNvCxnSpPr/>
      </xdr:nvCxnSpPr>
      <xdr:spPr>
        <a:xfrm flipV="1">
          <a:off x="15290800" y="2852623"/>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104242</xdr:rowOff>
    </xdr:from>
    <xdr:to>
      <xdr:col>72</xdr:col>
      <xdr:colOff>203200</xdr:colOff>
      <xdr:row>16</xdr:row>
      <xdr:rowOff>137414</xdr:rowOff>
    </xdr:to>
    <xdr:cxnSp macro="">
      <xdr:nvCxnSpPr>
        <xdr:cNvPr id="451" name="直線コネクタ 450"/>
        <xdr:cNvCxnSpPr/>
      </xdr:nvCxnSpPr>
      <xdr:spPr>
        <a:xfrm>
          <a:off x="14401800" y="2675992"/>
          <a:ext cx="889000" cy="20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1321</xdr:rowOff>
    </xdr:from>
    <xdr:to>
      <xdr:col>68</xdr:col>
      <xdr:colOff>203200</xdr:colOff>
      <xdr:row>15</xdr:row>
      <xdr:rowOff>102921</xdr:rowOff>
    </xdr:to>
    <xdr:sp macro="" textlink="">
      <xdr:nvSpPr>
        <xdr:cNvPr id="454" name="フローチャート: 判断 453"/>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5" name="テキスト ボックス 454"/>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6" name="フローチャート: 判断 455"/>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7" name="テキスト ボックス 456"/>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160579</xdr:rowOff>
    </xdr:from>
    <xdr:to>
      <xdr:col>81</xdr:col>
      <xdr:colOff>95250</xdr:colOff>
      <xdr:row>16</xdr:row>
      <xdr:rowOff>90729</xdr:rowOff>
    </xdr:to>
    <xdr:sp macro="" textlink="">
      <xdr:nvSpPr>
        <xdr:cNvPr id="463" name="楕円 462"/>
        <xdr:cNvSpPr/>
      </xdr:nvSpPr>
      <xdr:spPr>
        <a:xfrm>
          <a:off x="16967200" y="2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132656</xdr:rowOff>
    </xdr:from>
    <xdr:ext cx="762000" cy="259045"/>
    <xdr:sp macro="" textlink="">
      <xdr:nvSpPr>
        <xdr:cNvPr id="464" name="将来負担の状況該当値テキスト"/>
        <xdr:cNvSpPr txBox="1"/>
      </xdr:nvSpPr>
      <xdr:spPr>
        <a:xfrm>
          <a:off x="17106900" y="270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58623</xdr:rowOff>
    </xdr:from>
    <xdr:to>
      <xdr:col>77</xdr:col>
      <xdr:colOff>95250</xdr:colOff>
      <xdr:row>16</xdr:row>
      <xdr:rowOff>160223</xdr:rowOff>
    </xdr:to>
    <xdr:sp macro="" textlink="">
      <xdr:nvSpPr>
        <xdr:cNvPr id="465" name="楕円 464"/>
        <xdr:cNvSpPr/>
      </xdr:nvSpPr>
      <xdr:spPr>
        <a:xfrm>
          <a:off x="16129000" y="280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145000</xdr:rowOff>
    </xdr:from>
    <xdr:ext cx="736600" cy="259045"/>
    <xdr:sp macro="" textlink="">
      <xdr:nvSpPr>
        <xdr:cNvPr id="466" name="テキスト ボックス 465"/>
        <xdr:cNvSpPr txBox="1"/>
      </xdr:nvSpPr>
      <xdr:spPr>
        <a:xfrm>
          <a:off x="15798800" y="288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86614</xdr:rowOff>
    </xdr:from>
    <xdr:to>
      <xdr:col>73</xdr:col>
      <xdr:colOff>44450</xdr:colOff>
      <xdr:row>17</xdr:row>
      <xdr:rowOff>16764</xdr:rowOff>
    </xdr:to>
    <xdr:sp macro="" textlink="">
      <xdr:nvSpPr>
        <xdr:cNvPr id="467" name="楕円 466"/>
        <xdr:cNvSpPr/>
      </xdr:nvSpPr>
      <xdr:spPr>
        <a:xfrm>
          <a:off x="152400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1541</xdr:rowOff>
    </xdr:from>
    <xdr:ext cx="762000" cy="259045"/>
    <xdr:sp macro="" textlink="">
      <xdr:nvSpPr>
        <xdr:cNvPr id="468" name="テキスト ボックス 467"/>
        <xdr:cNvSpPr txBox="1"/>
      </xdr:nvSpPr>
      <xdr:spPr>
        <a:xfrm>
          <a:off x="14909800" y="291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53442</xdr:rowOff>
    </xdr:from>
    <xdr:to>
      <xdr:col>68</xdr:col>
      <xdr:colOff>203200</xdr:colOff>
      <xdr:row>15</xdr:row>
      <xdr:rowOff>155042</xdr:rowOff>
    </xdr:to>
    <xdr:sp macro="" textlink="">
      <xdr:nvSpPr>
        <xdr:cNvPr id="469" name="楕円 468"/>
        <xdr:cNvSpPr/>
      </xdr:nvSpPr>
      <xdr:spPr>
        <a:xfrm>
          <a:off x="14351000" y="262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139819</xdr:rowOff>
    </xdr:from>
    <xdr:ext cx="762000" cy="259045"/>
    <xdr:sp macro="" textlink="">
      <xdr:nvSpPr>
        <xdr:cNvPr id="470" name="テキスト ボックス 469"/>
        <xdr:cNvSpPr txBox="1"/>
      </xdr:nvSpPr>
      <xdr:spPr>
        <a:xfrm>
          <a:off x="14020800" y="271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新潟県湯沢町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8,235
7,979
357.29
7,002,477
6,477,058
374,767
4,048,702
3,913,298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人件費の比率は平均よりも低い状況となっているものの、今後も業務に応じた職員定数の適正化を図っていく必要があります。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88138</xdr:rowOff>
    </xdr:from>
    <xdr:to>
      <xdr:col>24</xdr:col>
      <xdr:colOff>25400</xdr:colOff>
      <xdr:row>35</xdr:row>
      <xdr:rowOff>101854</xdr:rowOff>
    </xdr:to>
    <xdr:cxnSp macro="">
      <xdr:nvCxnSpPr>
        <xdr:cNvPr id="64" name="直線コネクタ 63"/>
        <xdr:cNvCxnSpPr/>
      </xdr:nvCxnSpPr>
      <xdr:spPr>
        <a:xfrm>
          <a:off x="3987800" y="60888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88138</xdr:rowOff>
    </xdr:from>
    <xdr:to>
      <xdr:col>19</xdr:col>
      <xdr:colOff>187325</xdr:colOff>
      <xdr:row>35</xdr:row>
      <xdr:rowOff>133858</xdr:rowOff>
    </xdr:to>
    <xdr:cxnSp macro="">
      <xdr:nvCxnSpPr>
        <xdr:cNvPr id="67" name="直線コネクタ 66"/>
        <xdr:cNvCxnSpPr/>
      </xdr:nvCxnSpPr>
      <xdr:spPr>
        <a:xfrm flipV="1">
          <a:off x="3098800" y="60888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133858</xdr:rowOff>
    </xdr:from>
    <xdr:to>
      <xdr:col>15</xdr:col>
      <xdr:colOff>98425</xdr:colOff>
      <xdr:row>36</xdr:row>
      <xdr:rowOff>72136</xdr:rowOff>
    </xdr:to>
    <xdr:cxnSp macro="">
      <xdr:nvCxnSpPr>
        <xdr:cNvPr id="70" name="直線コネクタ 69"/>
        <xdr:cNvCxnSpPr/>
      </xdr:nvCxnSpPr>
      <xdr:spPr>
        <a:xfrm flipV="1">
          <a:off x="2209800" y="613460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40132</xdr:rowOff>
    </xdr:from>
    <xdr:to>
      <xdr:col>11</xdr:col>
      <xdr:colOff>9525</xdr:colOff>
      <xdr:row>36</xdr:row>
      <xdr:rowOff>72136</xdr:rowOff>
    </xdr:to>
    <xdr:cxnSp macro="">
      <xdr:nvCxnSpPr>
        <xdr:cNvPr id="73" name="直線コネクタ 72"/>
        <xdr:cNvCxnSpPr/>
      </xdr:nvCxnSpPr>
      <xdr:spPr>
        <a:xfrm>
          <a:off x="1320800" y="62123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51054</xdr:rowOff>
    </xdr:from>
    <xdr:to>
      <xdr:col>24</xdr:col>
      <xdr:colOff>76200</xdr:colOff>
      <xdr:row>35</xdr:row>
      <xdr:rowOff>152654</xdr:rowOff>
    </xdr:to>
    <xdr:sp macro="" textlink="">
      <xdr:nvSpPr>
        <xdr:cNvPr id="83" name="楕円 82"/>
        <xdr:cNvSpPr/>
      </xdr:nvSpPr>
      <xdr:spPr>
        <a:xfrm>
          <a:off x="4775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131081</xdr:rowOff>
    </xdr:from>
    <xdr:ext cx="762000" cy="259045"/>
    <xdr:sp macro="" textlink="">
      <xdr:nvSpPr>
        <xdr:cNvPr id="84" name="人件費該当値テキスト"/>
        <xdr:cNvSpPr txBox="1"/>
      </xdr:nvSpPr>
      <xdr:spPr>
        <a:xfrm>
          <a:off x="4914900" y="596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37338</xdr:rowOff>
    </xdr:from>
    <xdr:to>
      <xdr:col>20</xdr:col>
      <xdr:colOff>38100</xdr:colOff>
      <xdr:row>35</xdr:row>
      <xdr:rowOff>138938</xdr:rowOff>
    </xdr:to>
    <xdr:sp macro="" textlink="">
      <xdr:nvSpPr>
        <xdr:cNvPr id="85" name="楕円 84"/>
        <xdr:cNvSpPr/>
      </xdr:nvSpPr>
      <xdr:spPr>
        <a:xfrm>
          <a:off x="3937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149115</xdr:rowOff>
    </xdr:from>
    <xdr:ext cx="736600" cy="259045"/>
    <xdr:sp macro="" textlink="">
      <xdr:nvSpPr>
        <xdr:cNvPr id="86" name="テキスト ボックス 85"/>
        <xdr:cNvSpPr txBox="1"/>
      </xdr:nvSpPr>
      <xdr:spPr>
        <a:xfrm>
          <a:off x="3606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83058</xdr:rowOff>
    </xdr:from>
    <xdr:to>
      <xdr:col>15</xdr:col>
      <xdr:colOff>149225</xdr:colOff>
      <xdr:row>36</xdr:row>
      <xdr:rowOff>13208</xdr:rowOff>
    </xdr:to>
    <xdr:sp macro="" textlink="">
      <xdr:nvSpPr>
        <xdr:cNvPr id="87" name="楕円 86"/>
        <xdr:cNvSpPr/>
      </xdr:nvSpPr>
      <xdr:spPr>
        <a:xfrm>
          <a:off x="3048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23385</xdr:rowOff>
    </xdr:from>
    <xdr:ext cx="762000" cy="259045"/>
    <xdr:sp macro="" textlink="">
      <xdr:nvSpPr>
        <xdr:cNvPr id="88" name="テキスト ボックス 87"/>
        <xdr:cNvSpPr txBox="1"/>
      </xdr:nvSpPr>
      <xdr:spPr>
        <a:xfrm>
          <a:off x="2717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21336</xdr:rowOff>
    </xdr:from>
    <xdr:to>
      <xdr:col>11</xdr:col>
      <xdr:colOff>60325</xdr:colOff>
      <xdr:row>36</xdr:row>
      <xdr:rowOff>122936</xdr:rowOff>
    </xdr:to>
    <xdr:sp macro="" textlink="">
      <xdr:nvSpPr>
        <xdr:cNvPr id="89" name="楕円 88"/>
        <xdr:cNvSpPr/>
      </xdr:nvSpPr>
      <xdr:spPr>
        <a:xfrm>
          <a:off x="2159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90" name="テキスト ボックス 89"/>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91" name="楕円 90"/>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92" name="テキスト ボックス 91"/>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物件費にかかる経常収支比率は類似団体平均をやや上回る数値となっています。施設の維持管理の手法を見直すなど、今後も業務の効率化と経費の削減に努めます。</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98425</xdr:rowOff>
    </xdr:from>
    <xdr:to>
      <xdr:col>82</xdr:col>
      <xdr:colOff>107950</xdr:colOff>
      <xdr:row>15</xdr:row>
      <xdr:rowOff>138430</xdr:rowOff>
    </xdr:to>
    <xdr:cxnSp macro="">
      <xdr:nvCxnSpPr>
        <xdr:cNvPr id="121" name="直線コネクタ 120"/>
        <xdr:cNvCxnSpPr/>
      </xdr:nvCxnSpPr>
      <xdr:spPr>
        <a:xfrm>
          <a:off x="15671800" y="26701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35560</xdr:rowOff>
    </xdr:from>
    <xdr:to>
      <xdr:col>78</xdr:col>
      <xdr:colOff>69850</xdr:colOff>
      <xdr:row>15</xdr:row>
      <xdr:rowOff>98425</xdr:rowOff>
    </xdr:to>
    <xdr:cxnSp macro="">
      <xdr:nvCxnSpPr>
        <xdr:cNvPr id="124" name="直線コネクタ 123"/>
        <xdr:cNvCxnSpPr/>
      </xdr:nvCxnSpPr>
      <xdr:spPr>
        <a:xfrm>
          <a:off x="14782800" y="26073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35560</xdr:rowOff>
    </xdr:from>
    <xdr:to>
      <xdr:col>73</xdr:col>
      <xdr:colOff>180975</xdr:colOff>
      <xdr:row>15</xdr:row>
      <xdr:rowOff>98425</xdr:rowOff>
    </xdr:to>
    <xdr:cxnSp macro="">
      <xdr:nvCxnSpPr>
        <xdr:cNvPr id="127" name="直線コネクタ 126"/>
        <xdr:cNvCxnSpPr/>
      </xdr:nvCxnSpPr>
      <xdr:spPr>
        <a:xfrm flipV="1">
          <a:off x="13893800" y="26073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29" name="テキスト ボックス 128"/>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98425</xdr:rowOff>
    </xdr:from>
    <xdr:to>
      <xdr:col>69</xdr:col>
      <xdr:colOff>92075</xdr:colOff>
      <xdr:row>15</xdr:row>
      <xdr:rowOff>132715</xdr:rowOff>
    </xdr:to>
    <xdr:cxnSp macro="">
      <xdr:nvCxnSpPr>
        <xdr:cNvPr id="130" name="直線コネクタ 129"/>
        <xdr:cNvCxnSpPr/>
      </xdr:nvCxnSpPr>
      <xdr:spPr>
        <a:xfrm flipV="1">
          <a:off x="13004800" y="26701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0" name="楕円 139"/>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59707</xdr:rowOff>
    </xdr:from>
    <xdr:ext cx="762000" cy="259045"/>
    <xdr:sp macro="" textlink="">
      <xdr:nvSpPr>
        <xdr:cNvPr id="141" name="物件費該当値テキスト"/>
        <xdr:cNvSpPr txBox="1"/>
      </xdr:nvSpPr>
      <xdr:spPr>
        <a:xfrm>
          <a:off x="165989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47625</xdr:rowOff>
    </xdr:from>
    <xdr:to>
      <xdr:col>78</xdr:col>
      <xdr:colOff>120650</xdr:colOff>
      <xdr:row>15</xdr:row>
      <xdr:rowOff>149225</xdr:rowOff>
    </xdr:to>
    <xdr:sp macro="" textlink="">
      <xdr:nvSpPr>
        <xdr:cNvPr id="142" name="楕円 141"/>
        <xdr:cNvSpPr/>
      </xdr:nvSpPr>
      <xdr:spPr>
        <a:xfrm>
          <a:off x="15621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43" name="テキスト ボックス 142"/>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156210</xdr:rowOff>
    </xdr:from>
    <xdr:to>
      <xdr:col>74</xdr:col>
      <xdr:colOff>31750</xdr:colOff>
      <xdr:row>15</xdr:row>
      <xdr:rowOff>86360</xdr:rowOff>
    </xdr:to>
    <xdr:sp macro="" textlink="">
      <xdr:nvSpPr>
        <xdr:cNvPr id="144" name="楕円 143"/>
        <xdr:cNvSpPr/>
      </xdr:nvSpPr>
      <xdr:spPr>
        <a:xfrm>
          <a:off x="14732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45" name="テキスト ボックス 144"/>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47625</xdr:rowOff>
    </xdr:from>
    <xdr:to>
      <xdr:col>69</xdr:col>
      <xdr:colOff>142875</xdr:colOff>
      <xdr:row>15</xdr:row>
      <xdr:rowOff>149225</xdr:rowOff>
    </xdr:to>
    <xdr:sp macro="" textlink="">
      <xdr:nvSpPr>
        <xdr:cNvPr id="146" name="楕円 145"/>
        <xdr:cNvSpPr/>
      </xdr:nvSpPr>
      <xdr:spPr>
        <a:xfrm>
          <a:off x="13843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134002</xdr:rowOff>
    </xdr:from>
    <xdr:ext cx="762000" cy="259045"/>
    <xdr:sp macro="" textlink="">
      <xdr:nvSpPr>
        <xdr:cNvPr id="147" name="テキスト ボックス 146"/>
        <xdr:cNvSpPr txBox="1"/>
      </xdr:nvSpPr>
      <xdr:spPr>
        <a:xfrm>
          <a:off x="13512800" y="270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81915</xdr:rowOff>
    </xdr:from>
    <xdr:to>
      <xdr:col>65</xdr:col>
      <xdr:colOff>53975</xdr:colOff>
      <xdr:row>16</xdr:row>
      <xdr:rowOff>12065</xdr:rowOff>
    </xdr:to>
    <xdr:sp macro="" textlink="">
      <xdr:nvSpPr>
        <xdr:cNvPr id="148" name="楕円 147"/>
        <xdr:cNvSpPr/>
      </xdr:nvSpPr>
      <xdr:spPr>
        <a:xfrm>
          <a:off x="12954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168292</xdr:rowOff>
    </xdr:from>
    <xdr:ext cx="762000" cy="259045"/>
    <xdr:sp macro="" textlink="">
      <xdr:nvSpPr>
        <xdr:cNvPr id="149" name="テキスト ボックス 148"/>
        <xdr:cNvSpPr txBox="1"/>
      </xdr:nvSpPr>
      <xdr:spPr>
        <a:xfrm>
          <a:off x="126238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扶助費にかかる経常収支比率は、平均を下回っています。今後も適正な経費の執行を図ります。</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155575</xdr:rowOff>
    </xdr:from>
    <xdr:to>
      <xdr:col>24</xdr:col>
      <xdr:colOff>25400</xdr:colOff>
      <xdr:row>54</xdr:row>
      <xdr:rowOff>169863</xdr:rowOff>
    </xdr:to>
    <xdr:cxnSp macro="">
      <xdr:nvCxnSpPr>
        <xdr:cNvPr id="185" name="直線コネクタ 184"/>
        <xdr:cNvCxnSpPr/>
      </xdr:nvCxnSpPr>
      <xdr:spPr>
        <a:xfrm flipV="1">
          <a:off x="3987800" y="941387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169863</xdr:rowOff>
    </xdr:from>
    <xdr:to>
      <xdr:col>19</xdr:col>
      <xdr:colOff>187325</xdr:colOff>
      <xdr:row>55</xdr:row>
      <xdr:rowOff>84138</xdr:rowOff>
    </xdr:to>
    <xdr:cxnSp macro="">
      <xdr:nvCxnSpPr>
        <xdr:cNvPr id="188" name="直線コネクタ 187"/>
        <xdr:cNvCxnSpPr/>
      </xdr:nvCxnSpPr>
      <xdr:spPr>
        <a:xfrm flipV="1">
          <a:off x="3098800" y="9428163"/>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55563</xdr:rowOff>
    </xdr:from>
    <xdr:to>
      <xdr:col>15</xdr:col>
      <xdr:colOff>98425</xdr:colOff>
      <xdr:row>55</xdr:row>
      <xdr:rowOff>84138</xdr:rowOff>
    </xdr:to>
    <xdr:cxnSp macro="">
      <xdr:nvCxnSpPr>
        <xdr:cNvPr id="191" name="直線コネクタ 190"/>
        <xdr:cNvCxnSpPr/>
      </xdr:nvCxnSpPr>
      <xdr:spPr>
        <a:xfrm>
          <a:off x="2209800" y="948531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55563</xdr:rowOff>
    </xdr:from>
    <xdr:to>
      <xdr:col>11</xdr:col>
      <xdr:colOff>9525</xdr:colOff>
      <xdr:row>55</xdr:row>
      <xdr:rowOff>69850</xdr:rowOff>
    </xdr:to>
    <xdr:cxnSp macro="">
      <xdr:nvCxnSpPr>
        <xdr:cNvPr id="194" name="直線コネクタ 193"/>
        <xdr:cNvCxnSpPr/>
      </xdr:nvCxnSpPr>
      <xdr:spPr>
        <a:xfrm flipV="1">
          <a:off x="1320800" y="94853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104775</xdr:rowOff>
    </xdr:from>
    <xdr:to>
      <xdr:col>24</xdr:col>
      <xdr:colOff>76200</xdr:colOff>
      <xdr:row>55</xdr:row>
      <xdr:rowOff>34925</xdr:rowOff>
    </xdr:to>
    <xdr:sp macro="" textlink="">
      <xdr:nvSpPr>
        <xdr:cNvPr id="204" name="楕円 203"/>
        <xdr:cNvSpPr/>
      </xdr:nvSpPr>
      <xdr:spPr>
        <a:xfrm>
          <a:off x="47752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121302</xdr:rowOff>
    </xdr:from>
    <xdr:ext cx="762000" cy="259045"/>
    <xdr:sp macro="" textlink="">
      <xdr:nvSpPr>
        <xdr:cNvPr id="205" name="扶助費該当値テキスト"/>
        <xdr:cNvSpPr txBox="1"/>
      </xdr:nvSpPr>
      <xdr:spPr>
        <a:xfrm>
          <a:off x="4914900" y="920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119063</xdr:rowOff>
    </xdr:from>
    <xdr:to>
      <xdr:col>20</xdr:col>
      <xdr:colOff>38100</xdr:colOff>
      <xdr:row>55</xdr:row>
      <xdr:rowOff>49213</xdr:rowOff>
    </xdr:to>
    <xdr:sp macro="" textlink="">
      <xdr:nvSpPr>
        <xdr:cNvPr id="206" name="楕円 205"/>
        <xdr:cNvSpPr/>
      </xdr:nvSpPr>
      <xdr:spPr>
        <a:xfrm>
          <a:off x="3937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59390</xdr:rowOff>
    </xdr:from>
    <xdr:ext cx="736600" cy="259045"/>
    <xdr:sp macro="" textlink="">
      <xdr:nvSpPr>
        <xdr:cNvPr id="207" name="テキスト ボックス 206"/>
        <xdr:cNvSpPr txBox="1"/>
      </xdr:nvSpPr>
      <xdr:spPr>
        <a:xfrm>
          <a:off x="3606800" y="914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33338</xdr:rowOff>
    </xdr:from>
    <xdr:to>
      <xdr:col>15</xdr:col>
      <xdr:colOff>149225</xdr:colOff>
      <xdr:row>55</xdr:row>
      <xdr:rowOff>134938</xdr:rowOff>
    </xdr:to>
    <xdr:sp macro="" textlink="">
      <xdr:nvSpPr>
        <xdr:cNvPr id="208" name="楕円 207"/>
        <xdr:cNvSpPr/>
      </xdr:nvSpPr>
      <xdr:spPr>
        <a:xfrm>
          <a:off x="30480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145115</xdr:rowOff>
    </xdr:from>
    <xdr:ext cx="762000" cy="259045"/>
    <xdr:sp macro="" textlink="">
      <xdr:nvSpPr>
        <xdr:cNvPr id="209" name="テキスト ボックス 208"/>
        <xdr:cNvSpPr txBox="1"/>
      </xdr:nvSpPr>
      <xdr:spPr>
        <a:xfrm>
          <a:off x="2717800" y="9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4763</xdr:rowOff>
    </xdr:from>
    <xdr:to>
      <xdr:col>11</xdr:col>
      <xdr:colOff>60325</xdr:colOff>
      <xdr:row>55</xdr:row>
      <xdr:rowOff>106363</xdr:rowOff>
    </xdr:to>
    <xdr:sp macro="" textlink="">
      <xdr:nvSpPr>
        <xdr:cNvPr id="210" name="楕円 209"/>
        <xdr:cNvSpPr/>
      </xdr:nvSpPr>
      <xdr:spPr>
        <a:xfrm>
          <a:off x="2159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116540</xdr:rowOff>
    </xdr:from>
    <xdr:ext cx="762000" cy="259045"/>
    <xdr:sp macro="" textlink="">
      <xdr:nvSpPr>
        <xdr:cNvPr id="211" name="テキスト ボックス 210"/>
        <xdr:cNvSpPr txBox="1"/>
      </xdr:nvSpPr>
      <xdr:spPr>
        <a:xfrm>
          <a:off x="1828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2" name="楕円 211"/>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3" name="テキスト ボックス 21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類似団体、全国市町村、県内市町村の平均をいずれも上回る高い数値となっているのは、維持補修費や繰出金によるものと考えられます。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下水道特別会計の借入金返済など他会計の収入不足を補うための一般会計からの繰出金や町有施設の維持補修費、除排雪にかかる経費が多額となっていることなどが要因となっています。</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104140</xdr:rowOff>
    </xdr:from>
    <xdr:to>
      <xdr:col>82</xdr:col>
      <xdr:colOff>107950</xdr:colOff>
      <xdr:row>59</xdr:row>
      <xdr:rowOff>138430</xdr:rowOff>
    </xdr:to>
    <xdr:cxnSp macro="">
      <xdr:nvCxnSpPr>
        <xdr:cNvPr id="238" name="直線コネクタ 237"/>
        <xdr:cNvCxnSpPr/>
      </xdr:nvCxnSpPr>
      <xdr:spPr>
        <a:xfrm flipV="1">
          <a:off x="16510000" y="9362440"/>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110507</xdr:rowOff>
    </xdr:from>
    <xdr:ext cx="762000" cy="259045"/>
    <xdr:sp macro="" textlink="">
      <xdr:nvSpPr>
        <xdr:cNvPr id="239" name="その他最小値テキスト"/>
        <xdr:cNvSpPr txBox="1"/>
      </xdr:nvSpPr>
      <xdr:spPr>
        <a:xfrm>
          <a:off x="16598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138430</xdr:rowOff>
    </xdr:from>
    <xdr:to>
      <xdr:col>82</xdr:col>
      <xdr:colOff>196850</xdr:colOff>
      <xdr:row>59</xdr:row>
      <xdr:rowOff>138430</xdr:rowOff>
    </xdr:to>
    <xdr:cxnSp macro="">
      <xdr:nvCxnSpPr>
        <xdr:cNvPr id="240" name="直線コネクタ 239"/>
        <xdr:cNvCxnSpPr/>
      </xdr:nvCxnSpPr>
      <xdr:spPr>
        <a:xfrm>
          <a:off x="16421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19067</xdr:rowOff>
    </xdr:from>
    <xdr:ext cx="762000" cy="259045"/>
    <xdr:sp macro="" textlink="">
      <xdr:nvSpPr>
        <xdr:cNvPr id="241" name="その他最大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104140</xdr:rowOff>
    </xdr:from>
    <xdr:to>
      <xdr:col>82</xdr:col>
      <xdr:colOff>196850</xdr:colOff>
      <xdr:row>54</xdr:row>
      <xdr:rowOff>104140</xdr:rowOff>
    </xdr:to>
    <xdr:cxnSp macro="">
      <xdr:nvCxnSpPr>
        <xdr:cNvPr id="242" name="直線コネクタ 241"/>
        <xdr:cNvCxnSpPr/>
      </xdr:nvCxnSpPr>
      <xdr:spPr>
        <a:xfrm>
          <a:off x="16421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138430</xdr:rowOff>
    </xdr:from>
    <xdr:to>
      <xdr:col>82</xdr:col>
      <xdr:colOff>107950</xdr:colOff>
      <xdr:row>60</xdr:row>
      <xdr:rowOff>40132</xdr:rowOff>
    </xdr:to>
    <xdr:cxnSp macro="">
      <xdr:nvCxnSpPr>
        <xdr:cNvPr id="243" name="直線コネクタ 242"/>
        <xdr:cNvCxnSpPr/>
      </xdr:nvCxnSpPr>
      <xdr:spPr>
        <a:xfrm flipV="1">
          <a:off x="15671800" y="102539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152163</xdr:rowOff>
    </xdr:from>
    <xdr:ext cx="762000" cy="259045"/>
    <xdr:sp macro="" textlink="">
      <xdr:nvSpPr>
        <xdr:cNvPr id="244" name="その他平均値テキスト"/>
        <xdr:cNvSpPr txBox="1"/>
      </xdr:nvSpPr>
      <xdr:spPr>
        <a:xfrm>
          <a:off x="16598900" y="9581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135636</xdr:rowOff>
    </xdr:from>
    <xdr:to>
      <xdr:col>82</xdr:col>
      <xdr:colOff>158750</xdr:colOff>
      <xdr:row>57</xdr:row>
      <xdr:rowOff>65786</xdr:rowOff>
    </xdr:to>
    <xdr:sp macro="" textlink="">
      <xdr:nvSpPr>
        <xdr:cNvPr id="245" name="フローチャート: 判断 244"/>
        <xdr:cNvSpPr/>
      </xdr:nvSpPr>
      <xdr:spPr>
        <a:xfrm>
          <a:off x="164592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46990</xdr:rowOff>
    </xdr:from>
    <xdr:to>
      <xdr:col>78</xdr:col>
      <xdr:colOff>69850</xdr:colOff>
      <xdr:row>60</xdr:row>
      <xdr:rowOff>40132</xdr:rowOff>
    </xdr:to>
    <xdr:cxnSp macro="">
      <xdr:nvCxnSpPr>
        <xdr:cNvPr id="246" name="直線コネクタ 245"/>
        <xdr:cNvCxnSpPr/>
      </xdr:nvCxnSpPr>
      <xdr:spPr>
        <a:xfrm>
          <a:off x="14782800" y="1016254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47" name="フローチャート: 判断 24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48" name="テキスト ボックス 24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46990</xdr:rowOff>
    </xdr:from>
    <xdr:to>
      <xdr:col>73</xdr:col>
      <xdr:colOff>180975</xdr:colOff>
      <xdr:row>60</xdr:row>
      <xdr:rowOff>40132</xdr:rowOff>
    </xdr:to>
    <xdr:cxnSp macro="">
      <xdr:nvCxnSpPr>
        <xdr:cNvPr id="249" name="直線コネクタ 248"/>
        <xdr:cNvCxnSpPr/>
      </xdr:nvCxnSpPr>
      <xdr:spPr>
        <a:xfrm flipV="1">
          <a:off x="13893800" y="1016254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117348</xdr:rowOff>
    </xdr:from>
    <xdr:to>
      <xdr:col>74</xdr:col>
      <xdr:colOff>31750</xdr:colOff>
      <xdr:row>57</xdr:row>
      <xdr:rowOff>47498</xdr:rowOff>
    </xdr:to>
    <xdr:sp macro="" textlink="">
      <xdr:nvSpPr>
        <xdr:cNvPr id="250" name="フローチャート: 判断 249"/>
        <xdr:cNvSpPr/>
      </xdr:nvSpPr>
      <xdr:spPr>
        <a:xfrm>
          <a:off x="14732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57675</xdr:rowOff>
    </xdr:from>
    <xdr:ext cx="762000" cy="259045"/>
    <xdr:sp macro="" textlink="">
      <xdr:nvSpPr>
        <xdr:cNvPr id="251" name="テキスト ボックス 250"/>
        <xdr:cNvSpPr txBox="1"/>
      </xdr:nvSpPr>
      <xdr:spPr>
        <a:xfrm>
          <a:off x="14401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8128</xdr:rowOff>
    </xdr:from>
    <xdr:to>
      <xdr:col>69</xdr:col>
      <xdr:colOff>92075</xdr:colOff>
      <xdr:row>60</xdr:row>
      <xdr:rowOff>40132</xdr:rowOff>
    </xdr:to>
    <xdr:cxnSp macro="">
      <xdr:nvCxnSpPr>
        <xdr:cNvPr id="252" name="直線コネクタ 251"/>
        <xdr:cNvCxnSpPr/>
      </xdr:nvCxnSpPr>
      <xdr:spPr>
        <a:xfrm>
          <a:off x="13004800" y="102951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3" name="フローチャート: 判断 252"/>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54" name="テキスト ボックス 253"/>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55" name="フローチャート: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30243</xdr:rowOff>
    </xdr:from>
    <xdr:ext cx="762000" cy="259045"/>
    <xdr:sp macro="" textlink="">
      <xdr:nvSpPr>
        <xdr:cNvPr id="256" name="テキスト ボックス 255"/>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87630</xdr:rowOff>
    </xdr:from>
    <xdr:to>
      <xdr:col>82</xdr:col>
      <xdr:colOff>158750</xdr:colOff>
      <xdr:row>60</xdr:row>
      <xdr:rowOff>17780</xdr:rowOff>
    </xdr:to>
    <xdr:sp macro="" textlink="">
      <xdr:nvSpPr>
        <xdr:cNvPr id="262" name="楕円 261"/>
        <xdr:cNvSpPr/>
      </xdr:nvSpPr>
      <xdr:spPr>
        <a:xfrm>
          <a:off x="16459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167657</xdr:rowOff>
    </xdr:from>
    <xdr:ext cx="762000" cy="259045"/>
    <xdr:sp macro="" textlink="">
      <xdr:nvSpPr>
        <xdr:cNvPr id="263" name="その他該当値テキスト"/>
        <xdr:cNvSpPr txBox="1"/>
      </xdr:nvSpPr>
      <xdr:spPr>
        <a:xfrm>
          <a:off x="16598900" y="1011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160782</xdr:rowOff>
    </xdr:from>
    <xdr:to>
      <xdr:col>78</xdr:col>
      <xdr:colOff>120650</xdr:colOff>
      <xdr:row>60</xdr:row>
      <xdr:rowOff>90932</xdr:rowOff>
    </xdr:to>
    <xdr:sp macro="" textlink="">
      <xdr:nvSpPr>
        <xdr:cNvPr id="264" name="楕円 263"/>
        <xdr:cNvSpPr/>
      </xdr:nvSpPr>
      <xdr:spPr>
        <a:xfrm>
          <a:off x="15621000" y="102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75709</xdr:rowOff>
    </xdr:from>
    <xdr:ext cx="736600" cy="259045"/>
    <xdr:sp macro="" textlink="">
      <xdr:nvSpPr>
        <xdr:cNvPr id="265" name="テキスト ボックス 264"/>
        <xdr:cNvSpPr txBox="1"/>
      </xdr:nvSpPr>
      <xdr:spPr>
        <a:xfrm>
          <a:off x="15290800" y="1036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167640</xdr:rowOff>
    </xdr:from>
    <xdr:to>
      <xdr:col>74</xdr:col>
      <xdr:colOff>31750</xdr:colOff>
      <xdr:row>59</xdr:row>
      <xdr:rowOff>97790</xdr:rowOff>
    </xdr:to>
    <xdr:sp macro="" textlink="">
      <xdr:nvSpPr>
        <xdr:cNvPr id="266" name="楕円 265"/>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67" name="テキスト ボックス 266"/>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160782</xdr:rowOff>
    </xdr:from>
    <xdr:to>
      <xdr:col>69</xdr:col>
      <xdr:colOff>142875</xdr:colOff>
      <xdr:row>60</xdr:row>
      <xdr:rowOff>90932</xdr:rowOff>
    </xdr:to>
    <xdr:sp macro="" textlink="">
      <xdr:nvSpPr>
        <xdr:cNvPr id="268" name="楕円 267"/>
        <xdr:cNvSpPr/>
      </xdr:nvSpPr>
      <xdr:spPr>
        <a:xfrm>
          <a:off x="13843000" y="102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75709</xdr:rowOff>
    </xdr:from>
    <xdr:ext cx="762000" cy="259045"/>
    <xdr:sp macro="" textlink="">
      <xdr:nvSpPr>
        <xdr:cNvPr id="269" name="テキスト ボックス 268"/>
        <xdr:cNvSpPr txBox="1"/>
      </xdr:nvSpPr>
      <xdr:spPr>
        <a:xfrm>
          <a:off x="13512800" y="1036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128778</xdr:rowOff>
    </xdr:from>
    <xdr:to>
      <xdr:col>65</xdr:col>
      <xdr:colOff>53975</xdr:colOff>
      <xdr:row>60</xdr:row>
      <xdr:rowOff>58928</xdr:rowOff>
    </xdr:to>
    <xdr:sp macro="" textlink="">
      <xdr:nvSpPr>
        <xdr:cNvPr id="270" name="楕円 269"/>
        <xdr:cNvSpPr/>
      </xdr:nvSpPr>
      <xdr:spPr>
        <a:xfrm>
          <a:off x="12954000" y="1024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43705</xdr:rowOff>
    </xdr:from>
    <xdr:ext cx="762000" cy="259045"/>
    <xdr:sp macro="" textlink="">
      <xdr:nvSpPr>
        <xdr:cNvPr id="271" name="テキスト ボックス 270"/>
        <xdr:cNvSpPr txBox="1"/>
      </xdr:nvSpPr>
      <xdr:spPr>
        <a:xfrm>
          <a:off x="12623800" y="1033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消防業務、ごみ処理など広域的な事務を南魚沼市に委託しているため、類似団体、全国市町村、県内市町村の平均をいずれも上回る高い数値となっています。</a:t>
          </a: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6" name="直線コネクタ 295"/>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297"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298" name="直線コネクタ 297"/>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299"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0" name="直線コネクタ 299"/>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24130</xdr:rowOff>
    </xdr:from>
    <xdr:to>
      <xdr:col>82</xdr:col>
      <xdr:colOff>107950</xdr:colOff>
      <xdr:row>39</xdr:row>
      <xdr:rowOff>51562</xdr:rowOff>
    </xdr:to>
    <xdr:cxnSp macro="">
      <xdr:nvCxnSpPr>
        <xdr:cNvPr id="301" name="直線コネクタ 300"/>
        <xdr:cNvCxnSpPr/>
      </xdr:nvCxnSpPr>
      <xdr:spPr>
        <a:xfrm>
          <a:off x="15671800" y="67106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02"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3" name="フローチャート: 判断 302"/>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113284</xdr:rowOff>
    </xdr:from>
    <xdr:to>
      <xdr:col>78</xdr:col>
      <xdr:colOff>69850</xdr:colOff>
      <xdr:row>39</xdr:row>
      <xdr:rowOff>24130</xdr:rowOff>
    </xdr:to>
    <xdr:cxnSp macro="">
      <xdr:nvCxnSpPr>
        <xdr:cNvPr id="304" name="直線コネクタ 303"/>
        <xdr:cNvCxnSpPr/>
      </xdr:nvCxnSpPr>
      <xdr:spPr>
        <a:xfrm>
          <a:off x="14782800" y="66283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5" name="フローチャート: 判断 304"/>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6" name="テキスト ボックス 305"/>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113284</xdr:rowOff>
    </xdr:from>
    <xdr:to>
      <xdr:col>73</xdr:col>
      <xdr:colOff>180975</xdr:colOff>
      <xdr:row>38</xdr:row>
      <xdr:rowOff>159004</xdr:rowOff>
    </xdr:to>
    <xdr:cxnSp macro="">
      <xdr:nvCxnSpPr>
        <xdr:cNvPr id="307" name="直線コネクタ 306"/>
        <xdr:cNvCxnSpPr/>
      </xdr:nvCxnSpPr>
      <xdr:spPr>
        <a:xfrm flipV="1">
          <a:off x="13893800" y="66283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8" name="フローチャート: 判断 307"/>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9" name="テキスト ボックス 308"/>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145288</xdr:rowOff>
    </xdr:from>
    <xdr:to>
      <xdr:col>69</xdr:col>
      <xdr:colOff>92075</xdr:colOff>
      <xdr:row>38</xdr:row>
      <xdr:rowOff>159004</xdr:rowOff>
    </xdr:to>
    <xdr:cxnSp macro="">
      <xdr:nvCxnSpPr>
        <xdr:cNvPr id="310" name="直線コネクタ 309"/>
        <xdr:cNvCxnSpPr/>
      </xdr:nvCxnSpPr>
      <xdr:spPr>
        <a:xfrm>
          <a:off x="13004800" y="66603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1" name="フローチャート: 判断 310"/>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2" name="テキスト ボックス 311"/>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3" name="フローチャート: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4" name="テキスト ボックス 313"/>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762</xdr:rowOff>
    </xdr:from>
    <xdr:to>
      <xdr:col>82</xdr:col>
      <xdr:colOff>158750</xdr:colOff>
      <xdr:row>39</xdr:row>
      <xdr:rowOff>102362</xdr:rowOff>
    </xdr:to>
    <xdr:sp macro="" textlink="">
      <xdr:nvSpPr>
        <xdr:cNvPr id="320" name="楕円 319"/>
        <xdr:cNvSpPr/>
      </xdr:nvSpPr>
      <xdr:spPr>
        <a:xfrm>
          <a:off x="164592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144289</xdr:rowOff>
    </xdr:from>
    <xdr:ext cx="762000" cy="259045"/>
    <xdr:sp macro="" textlink="">
      <xdr:nvSpPr>
        <xdr:cNvPr id="321" name="補助費等該当値テキスト"/>
        <xdr:cNvSpPr txBox="1"/>
      </xdr:nvSpPr>
      <xdr:spPr>
        <a:xfrm>
          <a:off x="165989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144780</xdr:rowOff>
    </xdr:from>
    <xdr:to>
      <xdr:col>78</xdr:col>
      <xdr:colOff>120650</xdr:colOff>
      <xdr:row>39</xdr:row>
      <xdr:rowOff>74930</xdr:rowOff>
    </xdr:to>
    <xdr:sp macro="" textlink="">
      <xdr:nvSpPr>
        <xdr:cNvPr id="322" name="楕円 321"/>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59707</xdr:rowOff>
    </xdr:from>
    <xdr:ext cx="736600" cy="259045"/>
    <xdr:sp macro="" textlink="">
      <xdr:nvSpPr>
        <xdr:cNvPr id="323" name="テキスト ボックス 322"/>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62484</xdr:rowOff>
    </xdr:from>
    <xdr:to>
      <xdr:col>74</xdr:col>
      <xdr:colOff>31750</xdr:colOff>
      <xdr:row>38</xdr:row>
      <xdr:rowOff>164084</xdr:rowOff>
    </xdr:to>
    <xdr:sp macro="" textlink="">
      <xdr:nvSpPr>
        <xdr:cNvPr id="324" name="楕円 323"/>
        <xdr:cNvSpPr/>
      </xdr:nvSpPr>
      <xdr:spPr>
        <a:xfrm>
          <a:off x="14732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148861</xdr:rowOff>
    </xdr:from>
    <xdr:ext cx="762000" cy="259045"/>
    <xdr:sp macro="" textlink="">
      <xdr:nvSpPr>
        <xdr:cNvPr id="325" name="テキスト ボックス 324"/>
        <xdr:cNvSpPr txBox="1"/>
      </xdr:nvSpPr>
      <xdr:spPr>
        <a:xfrm>
          <a:off x="14401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108204</xdr:rowOff>
    </xdr:from>
    <xdr:to>
      <xdr:col>69</xdr:col>
      <xdr:colOff>142875</xdr:colOff>
      <xdr:row>39</xdr:row>
      <xdr:rowOff>38354</xdr:rowOff>
    </xdr:to>
    <xdr:sp macro="" textlink="">
      <xdr:nvSpPr>
        <xdr:cNvPr id="326" name="楕円 325"/>
        <xdr:cNvSpPr/>
      </xdr:nvSpPr>
      <xdr:spPr>
        <a:xfrm>
          <a:off x="13843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23131</xdr:rowOff>
    </xdr:from>
    <xdr:ext cx="762000" cy="259045"/>
    <xdr:sp macro="" textlink="">
      <xdr:nvSpPr>
        <xdr:cNvPr id="327" name="テキスト ボックス 326"/>
        <xdr:cNvSpPr txBox="1"/>
      </xdr:nvSpPr>
      <xdr:spPr>
        <a:xfrm>
          <a:off x="13512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94488</xdr:rowOff>
    </xdr:from>
    <xdr:to>
      <xdr:col>65</xdr:col>
      <xdr:colOff>53975</xdr:colOff>
      <xdr:row>39</xdr:row>
      <xdr:rowOff>24638</xdr:rowOff>
    </xdr:to>
    <xdr:sp macro="" textlink="">
      <xdr:nvSpPr>
        <xdr:cNvPr id="328" name="楕円 327"/>
        <xdr:cNvSpPr/>
      </xdr:nvSpPr>
      <xdr:spPr>
        <a:xfrm>
          <a:off x="12954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9415</xdr:rowOff>
    </xdr:from>
    <xdr:ext cx="762000" cy="259045"/>
    <xdr:sp macro="" textlink="">
      <xdr:nvSpPr>
        <xdr:cNvPr id="329" name="テキスト ボックス 328"/>
        <xdr:cNvSpPr txBox="1"/>
      </xdr:nvSpPr>
      <xdr:spPr>
        <a:xfrm>
          <a:off x="12623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類似団体、全国市町村、県内市町村の平均をいずれも下回っています。近年、借入額が若干増加していますが、新規の借入を必要最小限に抑え、返済とのバランスを考え借入を行っていきます。</a:t>
          </a: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4" name="直線コネクタ 34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5" name="テキスト ボックス 34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6" name="直線コネクタ 34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7" name="テキスト ボックス 34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8" name="直線コネクタ 34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49" name="テキスト ボックス 34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0" name="直線コネクタ 34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1" name="テキスト ボックス 35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2" name="直線コネクタ 35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3" name="テキスト ボックス 35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4" name="直線コネクタ 35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5" name="テキスト ボックス 35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58" name="直線コネクタ 357"/>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1"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2" name="直線コネクタ 361"/>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82913</xdr:rowOff>
    </xdr:from>
    <xdr:to>
      <xdr:col>24</xdr:col>
      <xdr:colOff>25400</xdr:colOff>
      <xdr:row>73</xdr:row>
      <xdr:rowOff>102507</xdr:rowOff>
    </xdr:to>
    <xdr:cxnSp macro="">
      <xdr:nvCxnSpPr>
        <xdr:cNvPr id="363" name="直線コネクタ 362"/>
        <xdr:cNvCxnSpPr/>
      </xdr:nvCxnSpPr>
      <xdr:spPr>
        <a:xfrm>
          <a:off x="3987800" y="1259876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4"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5" name="フローチャート: 判断 364"/>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27396</xdr:rowOff>
    </xdr:from>
    <xdr:to>
      <xdr:col>19</xdr:col>
      <xdr:colOff>187325</xdr:colOff>
      <xdr:row>73</xdr:row>
      <xdr:rowOff>82913</xdr:rowOff>
    </xdr:to>
    <xdr:cxnSp macro="">
      <xdr:nvCxnSpPr>
        <xdr:cNvPr id="366" name="直線コネクタ 365"/>
        <xdr:cNvCxnSpPr/>
      </xdr:nvCxnSpPr>
      <xdr:spPr>
        <a:xfrm>
          <a:off x="3098800" y="1254324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67" name="フローチャート: 判断 366"/>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68" name="テキスト ボックス 367"/>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14333</xdr:rowOff>
    </xdr:from>
    <xdr:to>
      <xdr:col>15</xdr:col>
      <xdr:colOff>98425</xdr:colOff>
      <xdr:row>73</xdr:row>
      <xdr:rowOff>27396</xdr:rowOff>
    </xdr:to>
    <xdr:cxnSp macro="">
      <xdr:nvCxnSpPr>
        <xdr:cNvPr id="369" name="直線コネクタ 368"/>
        <xdr:cNvCxnSpPr/>
      </xdr:nvCxnSpPr>
      <xdr:spPr>
        <a:xfrm>
          <a:off x="2209800" y="125301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0" name="フローチャート: 判断 369"/>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1" name="テキスト ボックス 370"/>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7801</xdr:rowOff>
    </xdr:from>
    <xdr:to>
      <xdr:col>11</xdr:col>
      <xdr:colOff>9525</xdr:colOff>
      <xdr:row>73</xdr:row>
      <xdr:rowOff>14333</xdr:rowOff>
    </xdr:to>
    <xdr:cxnSp macro="">
      <xdr:nvCxnSpPr>
        <xdr:cNvPr id="372" name="直線コネクタ 371"/>
        <xdr:cNvCxnSpPr/>
      </xdr:nvCxnSpPr>
      <xdr:spPr>
        <a:xfrm>
          <a:off x="1320800" y="125236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3" name="フローチャート: 判断 372"/>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4" name="テキスト ボックス 373"/>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5" name="フローチャート: 判断 374"/>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76" name="テキスト ボックス 375"/>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51707</xdr:rowOff>
    </xdr:from>
    <xdr:to>
      <xdr:col>24</xdr:col>
      <xdr:colOff>76200</xdr:colOff>
      <xdr:row>73</xdr:row>
      <xdr:rowOff>153307</xdr:rowOff>
    </xdr:to>
    <xdr:sp macro="" textlink="">
      <xdr:nvSpPr>
        <xdr:cNvPr id="382" name="楕円 381"/>
        <xdr:cNvSpPr/>
      </xdr:nvSpPr>
      <xdr:spPr>
        <a:xfrm>
          <a:off x="47752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131734</xdr:rowOff>
    </xdr:from>
    <xdr:ext cx="762000" cy="259045"/>
    <xdr:sp macro="" textlink="">
      <xdr:nvSpPr>
        <xdr:cNvPr id="383" name="公債費該当値テキスト"/>
        <xdr:cNvSpPr txBox="1"/>
      </xdr:nvSpPr>
      <xdr:spPr>
        <a:xfrm>
          <a:off x="4914900" y="1247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32113</xdr:rowOff>
    </xdr:from>
    <xdr:to>
      <xdr:col>20</xdr:col>
      <xdr:colOff>38100</xdr:colOff>
      <xdr:row>73</xdr:row>
      <xdr:rowOff>133713</xdr:rowOff>
    </xdr:to>
    <xdr:sp macro="" textlink="">
      <xdr:nvSpPr>
        <xdr:cNvPr id="384" name="楕円 383"/>
        <xdr:cNvSpPr/>
      </xdr:nvSpPr>
      <xdr:spPr>
        <a:xfrm>
          <a:off x="3937000" y="1254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143890</xdr:rowOff>
    </xdr:from>
    <xdr:ext cx="736600" cy="259045"/>
    <xdr:sp macro="" textlink="">
      <xdr:nvSpPr>
        <xdr:cNvPr id="385" name="テキスト ボックス 384"/>
        <xdr:cNvSpPr txBox="1"/>
      </xdr:nvSpPr>
      <xdr:spPr>
        <a:xfrm>
          <a:off x="3606800" y="12316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148046</xdr:rowOff>
    </xdr:from>
    <xdr:to>
      <xdr:col>15</xdr:col>
      <xdr:colOff>149225</xdr:colOff>
      <xdr:row>73</xdr:row>
      <xdr:rowOff>78196</xdr:rowOff>
    </xdr:to>
    <xdr:sp macro="" textlink="">
      <xdr:nvSpPr>
        <xdr:cNvPr id="386" name="楕円 385"/>
        <xdr:cNvSpPr/>
      </xdr:nvSpPr>
      <xdr:spPr>
        <a:xfrm>
          <a:off x="3048000" y="1249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88373</xdr:rowOff>
    </xdr:from>
    <xdr:ext cx="762000" cy="259045"/>
    <xdr:sp macro="" textlink="">
      <xdr:nvSpPr>
        <xdr:cNvPr id="387" name="テキスト ボックス 386"/>
        <xdr:cNvSpPr txBox="1"/>
      </xdr:nvSpPr>
      <xdr:spPr>
        <a:xfrm>
          <a:off x="2717800" y="1226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134983</xdr:rowOff>
    </xdr:from>
    <xdr:to>
      <xdr:col>11</xdr:col>
      <xdr:colOff>60325</xdr:colOff>
      <xdr:row>73</xdr:row>
      <xdr:rowOff>65133</xdr:rowOff>
    </xdr:to>
    <xdr:sp macro="" textlink="">
      <xdr:nvSpPr>
        <xdr:cNvPr id="388" name="楕円 387"/>
        <xdr:cNvSpPr/>
      </xdr:nvSpPr>
      <xdr:spPr>
        <a:xfrm>
          <a:off x="2159000" y="1247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75310</xdr:rowOff>
    </xdr:from>
    <xdr:ext cx="762000" cy="259045"/>
    <xdr:sp macro="" textlink="">
      <xdr:nvSpPr>
        <xdr:cNvPr id="389" name="テキスト ボックス 388"/>
        <xdr:cNvSpPr txBox="1"/>
      </xdr:nvSpPr>
      <xdr:spPr>
        <a:xfrm>
          <a:off x="1828800" y="1224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128451</xdr:rowOff>
    </xdr:from>
    <xdr:to>
      <xdr:col>6</xdr:col>
      <xdr:colOff>171450</xdr:colOff>
      <xdr:row>73</xdr:row>
      <xdr:rowOff>58601</xdr:rowOff>
    </xdr:to>
    <xdr:sp macro="" textlink="">
      <xdr:nvSpPr>
        <xdr:cNvPr id="390" name="楕円 389"/>
        <xdr:cNvSpPr/>
      </xdr:nvSpPr>
      <xdr:spPr>
        <a:xfrm>
          <a:off x="1270000" y="1247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68778</xdr:rowOff>
    </xdr:from>
    <xdr:ext cx="762000" cy="259045"/>
    <xdr:sp macro="" textlink="">
      <xdr:nvSpPr>
        <xdr:cNvPr id="391" name="テキスト ボックス 390"/>
        <xdr:cNvSpPr txBox="1"/>
      </xdr:nvSpPr>
      <xdr:spPr>
        <a:xfrm>
          <a:off x="939800" y="1224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人件費、扶助費、公債費は平均を下回っていますが、補助費、維持補修費、繰出金が平均を大きく上回っています。</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19" name="直線コネクタ 418"/>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0"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1" name="直線コネクタ 420"/>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2"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3" name="直線コネクタ 422"/>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31750</xdr:rowOff>
    </xdr:from>
    <xdr:to>
      <xdr:col>82</xdr:col>
      <xdr:colOff>107950</xdr:colOff>
      <xdr:row>80</xdr:row>
      <xdr:rowOff>35561</xdr:rowOff>
    </xdr:to>
    <xdr:cxnSp macro="">
      <xdr:nvCxnSpPr>
        <xdr:cNvPr id="424" name="直線コネクタ 423"/>
        <xdr:cNvCxnSpPr/>
      </xdr:nvCxnSpPr>
      <xdr:spPr>
        <a:xfrm flipV="1">
          <a:off x="15671800" y="137477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5" name="公債費以外平均値テキスト"/>
        <xdr:cNvSpPr txBox="1"/>
      </xdr:nvSpPr>
      <xdr:spPr>
        <a:xfrm>
          <a:off x="16598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6" name="フローチャート: 判断 425"/>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20320</xdr:rowOff>
    </xdr:from>
    <xdr:to>
      <xdr:col>78</xdr:col>
      <xdr:colOff>69850</xdr:colOff>
      <xdr:row>80</xdr:row>
      <xdr:rowOff>35561</xdr:rowOff>
    </xdr:to>
    <xdr:cxnSp macro="">
      <xdr:nvCxnSpPr>
        <xdr:cNvPr id="427" name="直線コネクタ 426"/>
        <xdr:cNvCxnSpPr/>
      </xdr:nvCxnSpPr>
      <xdr:spPr>
        <a:xfrm>
          <a:off x="14782800" y="13564870"/>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28" name="フローチャート: 判断 427"/>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29" name="テキスト ボックス 428"/>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20320</xdr:rowOff>
    </xdr:from>
    <xdr:to>
      <xdr:col>73</xdr:col>
      <xdr:colOff>180975</xdr:colOff>
      <xdr:row>80</xdr:row>
      <xdr:rowOff>149861</xdr:rowOff>
    </xdr:to>
    <xdr:cxnSp macro="">
      <xdr:nvCxnSpPr>
        <xdr:cNvPr id="430" name="直線コネクタ 429"/>
        <xdr:cNvCxnSpPr/>
      </xdr:nvCxnSpPr>
      <xdr:spPr>
        <a:xfrm flipV="1">
          <a:off x="13893800" y="13564870"/>
          <a:ext cx="889000" cy="30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1" name="フローチャート: 判断 430"/>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2" name="テキスト ボックス 431"/>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111761</xdr:rowOff>
    </xdr:from>
    <xdr:to>
      <xdr:col>69</xdr:col>
      <xdr:colOff>92075</xdr:colOff>
      <xdr:row>80</xdr:row>
      <xdr:rowOff>149861</xdr:rowOff>
    </xdr:to>
    <xdr:cxnSp macro="">
      <xdr:nvCxnSpPr>
        <xdr:cNvPr id="433" name="直線コネクタ 432"/>
        <xdr:cNvCxnSpPr/>
      </xdr:nvCxnSpPr>
      <xdr:spPr>
        <a:xfrm>
          <a:off x="13004800" y="13827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4" name="フローチャート: 判断 433"/>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5" name="テキスト ボックス 434"/>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6" name="フローチャート: 判断 435"/>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37" name="テキスト ボックス 436"/>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152400</xdr:rowOff>
    </xdr:from>
    <xdr:to>
      <xdr:col>82</xdr:col>
      <xdr:colOff>158750</xdr:colOff>
      <xdr:row>80</xdr:row>
      <xdr:rowOff>82550</xdr:rowOff>
    </xdr:to>
    <xdr:sp macro="" textlink="">
      <xdr:nvSpPr>
        <xdr:cNvPr id="443" name="楕円 442"/>
        <xdr:cNvSpPr/>
      </xdr:nvSpPr>
      <xdr:spPr>
        <a:xfrm>
          <a:off x="164592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60977</xdr:rowOff>
    </xdr:from>
    <xdr:ext cx="762000" cy="259045"/>
    <xdr:sp macro="" textlink="">
      <xdr:nvSpPr>
        <xdr:cNvPr id="444" name="公債費以外該当値テキスト"/>
        <xdr:cNvSpPr txBox="1"/>
      </xdr:nvSpPr>
      <xdr:spPr>
        <a:xfrm>
          <a:off x="16598900" y="1360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156211</xdr:rowOff>
    </xdr:from>
    <xdr:to>
      <xdr:col>78</xdr:col>
      <xdr:colOff>120650</xdr:colOff>
      <xdr:row>80</xdr:row>
      <xdr:rowOff>86361</xdr:rowOff>
    </xdr:to>
    <xdr:sp macro="" textlink="">
      <xdr:nvSpPr>
        <xdr:cNvPr id="445" name="楕円 444"/>
        <xdr:cNvSpPr/>
      </xdr:nvSpPr>
      <xdr:spPr>
        <a:xfrm>
          <a:off x="15621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71138</xdr:rowOff>
    </xdr:from>
    <xdr:ext cx="736600" cy="259045"/>
    <xdr:sp macro="" textlink="">
      <xdr:nvSpPr>
        <xdr:cNvPr id="446" name="テキスト ボックス 445"/>
        <xdr:cNvSpPr txBox="1"/>
      </xdr:nvSpPr>
      <xdr:spPr>
        <a:xfrm>
          <a:off x="15290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140970</xdr:rowOff>
    </xdr:from>
    <xdr:to>
      <xdr:col>74</xdr:col>
      <xdr:colOff>31750</xdr:colOff>
      <xdr:row>79</xdr:row>
      <xdr:rowOff>71120</xdr:rowOff>
    </xdr:to>
    <xdr:sp macro="" textlink="">
      <xdr:nvSpPr>
        <xdr:cNvPr id="447" name="楕円 446"/>
        <xdr:cNvSpPr/>
      </xdr:nvSpPr>
      <xdr:spPr>
        <a:xfrm>
          <a:off x="14732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55897</xdr:rowOff>
    </xdr:from>
    <xdr:ext cx="762000" cy="259045"/>
    <xdr:sp macro="" textlink="">
      <xdr:nvSpPr>
        <xdr:cNvPr id="448" name="テキスト ボックス 447"/>
        <xdr:cNvSpPr txBox="1"/>
      </xdr:nvSpPr>
      <xdr:spPr>
        <a:xfrm>
          <a:off x="14401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99061</xdr:rowOff>
    </xdr:from>
    <xdr:to>
      <xdr:col>69</xdr:col>
      <xdr:colOff>142875</xdr:colOff>
      <xdr:row>81</xdr:row>
      <xdr:rowOff>29211</xdr:rowOff>
    </xdr:to>
    <xdr:sp macro="" textlink="">
      <xdr:nvSpPr>
        <xdr:cNvPr id="449" name="楕円 448"/>
        <xdr:cNvSpPr/>
      </xdr:nvSpPr>
      <xdr:spPr>
        <a:xfrm>
          <a:off x="13843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13988</xdr:rowOff>
    </xdr:from>
    <xdr:ext cx="762000" cy="259045"/>
    <xdr:sp macro="" textlink="">
      <xdr:nvSpPr>
        <xdr:cNvPr id="450" name="テキスト ボックス 449"/>
        <xdr:cNvSpPr txBox="1"/>
      </xdr:nvSpPr>
      <xdr:spPr>
        <a:xfrm>
          <a:off x="13512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60961</xdr:rowOff>
    </xdr:from>
    <xdr:to>
      <xdr:col>65</xdr:col>
      <xdr:colOff>53975</xdr:colOff>
      <xdr:row>80</xdr:row>
      <xdr:rowOff>162561</xdr:rowOff>
    </xdr:to>
    <xdr:sp macro="" textlink="">
      <xdr:nvSpPr>
        <xdr:cNvPr id="451" name="楕円 450"/>
        <xdr:cNvSpPr/>
      </xdr:nvSpPr>
      <xdr:spPr>
        <a:xfrm>
          <a:off x="12954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147338</xdr:rowOff>
    </xdr:from>
    <xdr:ext cx="762000" cy="259045"/>
    <xdr:sp macro="" textlink="">
      <xdr:nvSpPr>
        <xdr:cNvPr id="452" name="テキスト ボックス 451"/>
        <xdr:cNvSpPr txBox="1"/>
      </xdr:nvSpPr>
      <xdr:spPr>
        <a:xfrm>
          <a:off x="12623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新潟県湯沢町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101755</xdr:rowOff>
    </xdr:from>
    <xdr:to>
      <xdr:col>29</xdr:col>
      <xdr:colOff>127000</xdr:colOff>
      <xdr:row>17</xdr:row>
      <xdr:rowOff>124356</xdr:rowOff>
    </xdr:to>
    <xdr:cxnSp macro="">
      <xdr:nvCxnSpPr>
        <xdr:cNvPr id="50" name="直線コネクタ 49"/>
        <xdr:cNvCxnSpPr/>
      </xdr:nvCxnSpPr>
      <xdr:spPr bwMode="auto">
        <a:xfrm>
          <a:off x="5003800" y="3064030"/>
          <a:ext cx="647700" cy="22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61948</xdr:rowOff>
    </xdr:from>
    <xdr:to>
      <xdr:col>26</xdr:col>
      <xdr:colOff>50800</xdr:colOff>
      <xdr:row>17</xdr:row>
      <xdr:rowOff>101755</xdr:rowOff>
    </xdr:to>
    <xdr:cxnSp macro="">
      <xdr:nvCxnSpPr>
        <xdr:cNvPr id="53" name="直線コネクタ 52"/>
        <xdr:cNvCxnSpPr/>
      </xdr:nvCxnSpPr>
      <xdr:spPr bwMode="auto">
        <a:xfrm>
          <a:off x="4305300" y="3024223"/>
          <a:ext cx="698500" cy="39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25083</xdr:rowOff>
    </xdr:from>
    <xdr:to>
      <xdr:col>22</xdr:col>
      <xdr:colOff>114300</xdr:colOff>
      <xdr:row>17</xdr:row>
      <xdr:rowOff>61948</xdr:rowOff>
    </xdr:to>
    <xdr:cxnSp macro="">
      <xdr:nvCxnSpPr>
        <xdr:cNvPr id="56" name="直線コネクタ 55"/>
        <xdr:cNvCxnSpPr/>
      </xdr:nvCxnSpPr>
      <xdr:spPr bwMode="auto">
        <a:xfrm>
          <a:off x="3606800" y="2987358"/>
          <a:ext cx="698500" cy="36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25083</xdr:rowOff>
    </xdr:from>
    <xdr:to>
      <xdr:col>18</xdr:col>
      <xdr:colOff>177800</xdr:colOff>
      <xdr:row>17</xdr:row>
      <xdr:rowOff>49687</xdr:rowOff>
    </xdr:to>
    <xdr:cxnSp macro="">
      <xdr:nvCxnSpPr>
        <xdr:cNvPr id="59" name="直線コネクタ 58"/>
        <xdr:cNvCxnSpPr/>
      </xdr:nvCxnSpPr>
      <xdr:spPr bwMode="auto">
        <a:xfrm flipV="1">
          <a:off x="2908300" y="2987358"/>
          <a:ext cx="698500" cy="24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73556</xdr:rowOff>
    </xdr:from>
    <xdr:to>
      <xdr:col>29</xdr:col>
      <xdr:colOff>177800</xdr:colOff>
      <xdr:row>18</xdr:row>
      <xdr:rowOff>3706</xdr:rowOff>
    </xdr:to>
    <xdr:sp macro="" textlink="">
      <xdr:nvSpPr>
        <xdr:cNvPr id="69" name="楕円 68"/>
        <xdr:cNvSpPr/>
      </xdr:nvSpPr>
      <xdr:spPr bwMode="auto">
        <a:xfrm>
          <a:off x="5600700" y="3035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45633</xdr:rowOff>
    </xdr:from>
    <xdr:ext cx="762000" cy="259045"/>
    <xdr:sp macro="" textlink="">
      <xdr:nvSpPr>
        <xdr:cNvPr id="70" name="人口1人当たり決算額の推移該当値テキスト130"/>
        <xdr:cNvSpPr txBox="1"/>
      </xdr:nvSpPr>
      <xdr:spPr>
        <a:xfrm>
          <a:off x="5740400" y="300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50955</xdr:rowOff>
    </xdr:from>
    <xdr:to>
      <xdr:col>26</xdr:col>
      <xdr:colOff>101600</xdr:colOff>
      <xdr:row>17</xdr:row>
      <xdr:rowOff>152555</xdr:rowOff>
    </xdr:to>
    <xdr:sp macro="" textlink="">
      <xdr:nvSpPr>
        <xdr:cNvPr id="71" name="楕円 70"/>
        <xdr:cNvSpPr/>
      </xdr:nvSpPr>
      <xdr:spPr bwMode="auto">
        <a:xfrm>
          <a:off x="4953000" y="3013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137332</xdr:rowOff>
    </xdr:from>
    <xdr:ext cx="736600" cy="259045"/>
    <xdr:sp macro="" textlink="">
      <xdr:nvSpPr>
        <xdr:cNvPr id="72" name="テキスト ボックス 71"/>
        <xdr:cNvSpPr txBox="1"/>
      </xdr:nvSpPr>
      <xdr:spPr>
        <a:xfrm>
          <a:off x="4622800" y="309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11148</xdr:rowOff>
    </xdr:from>
    <xdr:to>
      <xdr:col>22</xdr:col>
      <xdr:colOff>165100</xdr:colOff>
      <xdr:row>17</xdr:row>
      <xdr:rowOff>112748</xdr:rowOff>
    </xdr:to>
    <xdr:sp macro="" textlink="">
      <xdr:nvSpPr>
        <xdr:cNvPr id="73" name="楕円 72"/>
        <xdr:cNvSpPr/>
      </xdr:nvSpPr>
      <xdr:spPr bwMode="auto">
        <a:xfrm>
          <a:off x="4254500" y="2973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97525</xdr:rowOff>
    </xdr:from>
    <xdr:ext cx="762000" cy="259045"/>
    <xdr:sp macro="" textlink="">
      <xdr:nvSpPr>
        <xdr:cNvPr id="74" name="テキスト ボックス 73"/>
        <xdr:cNvSpPr txBox="1"/>
      </xdr:nvSpPr>
      <xdr:spPr>
        <a:xfrm>
          <a:off x="3924300" y="305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145733</xdr:rowOff>
    </xdr:from>
    <xdr:to>
      <xdr:col>19</xdr:col>
      <xdr:colOff>38100</xdr:colOff>
      <xdr:row>17</xdr:row>
      <xdr:rowOff>75883</xdr:rowOff>
    </xdr:to>
    <xdr:sp macro="" textlink="">
      <xdr:nvSpPr>
        <xdr:cNvPr id="75" name="楕円 74"/>
        <xdr:cNvSpPr/>
      </xdr:nvSpPr>
      <xdr:spPr bwMode="auto">
        <a:xfrm>
          <a:off x="3556000" y="2936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60660</xdr:rowOff>
    </xdr:from>
    <xdr:ext cx="762000" cy="259045"/>
    <xdr:sp macro="" textlink="">
      <xdr:nvSpPr>
        <xdr:cNvPr id="76" name="テキスト ボックス 75"/>
        <xdr:cNvSpPr txBox="1"/>
      </xdr:nvSpPr>
      <xdr:spPr>
        <a:xfrm>
          <a:off x="3225800" y="3022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170337</xdr:rowOff>
    </xdr:from>
    <xdr:to>
      <xdr:col>15</xdr:col>
      <xdr:colOff>101600</xdr:colOff>
      <xdr:row>17</xdr:row>
      <xdr:rowOff>100487</xdr:rowOff>
    </xdr:to>
    <xdr:sp macro="" textlink="">
      <xdr:nvSpPr>
        <xdr:cNvPr id="77" name="楕円 76"/>
        <xdr:cNvSpPr/>
      </xdr:nvSpPr>
      <xdr:spPr bwMode="auto">
        <a:xfrm>
          <a:off x="2857500" y="2961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85264</xdr:rowOff>
    </xdr:from>
    <xdr:ext cx="762000" cy="259045"/>
    <xdr:sp macro="" textlink="">
      <xdr:nvSpPr>
        <xdr:cNvPr id="78" name="テキスト ボックス 77"/>
        <xdr:cNvSpPr txBox="1"/>
      </xdr:nvSpPr>
      <xdr:spPr>
        <a:xfrm>
          <a:off x="2527300" y="304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138944</xdr:rowOff>
    </xdr:from>
    <xdr:to>
      <xdr:col>29</xdr:col>
      <xdr:colOff>127000</xdr:colOff>
      <xdr:row>37</xdr:row>
      <xdr:rowOff>84042</xdr:rowOff>
    </xdr:to>
    <xdr:cxnSp macro="">
      <xdr:nvCxnSpPr>
        <xdr:cNvPr id="112" name="直線コネクタ 111"/>
        <xdr:cNvCxnSpPr/>
      </xdr:nvCxnSpPr>
      <xdr:spPr bwMode="auto">
        <a:xfrm flipV="1">
          <a:off x="5003800" y="7092194"/>
          <a:ext cx="647700" cy="116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153613</xdr:rowOff>
    </xdr:from>
    <xdr:to>
      <xdr:col>26</xdr:col>
      <xdr:colOff>50800</xdr:colOff>
      <xdr:row>37</xdr:row>
      <xdr:rowOff>84042</xdr:rowOff>
    </xdr:to>
    <xdr:cxnSp macro="">
      <xdr:nvCxnSpPr>
        <xdr:cNvPr id="115" name="直線コネクタ 114"/>
        <xdr:cNvCxnSpPr/>
      </xdr:nvCxnSpPr>
      <xdr:spPr bwMode="auto">
        <a:xfrm>
          <a:off x="4305300" y="7106863"/>
          <a:ext cx="698500" cy="101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153613</xdr:rowOff>
    </xdr:from>
    <xdr:to>
      <xdr:col>22</xdr:col>
      <xdr:colOff>114300</xdr:colOff>
      <xdr:row>37</xdr:row>
      <xdr:rowOff>117532</xdr:rowOff>
    </xdr:to>
    <xdr:cxnSp macro="">
      <xdr:nvCxnSpPr>
        <xdr:cNvPr id="118" name="直線コネクタ 117"/>
        <xdr:cNvCxnSpPr/>
      </xdr:nvCxnSpPr>
      <xdr:spPr bwMode="auto">
        <a:xfrm flipV="1">
          <a:off x="3606800" y="7106863"/>
          <a:ext cx="698500" cy="135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xdr:cNvSpPr txBox="1"/>
      </xdr:nvSpPr>
      <xdr:spPr>
        <a:xfrm>
          <a:off x="39243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117532</xdr:rowOff>
    </xdr:from>
    <xdr:to>
      <xdr:col>18</xdr:col>
      <xdr:colOff>177800</xdr:colOff>
      <xdr:row>37</xdr:row>
      <xdr:rowOff>119990</xdr:rowOff>
    </xdr:to>
    <xdr:cxnSp macro="">
      <xdr:nvCxnSpPr>
        <xdr:cNvPr id="121" name="直線コネクタ 120"/>
        <xdr:cNvCxnSpPr/>
      </xdr:nvCxnSpPr>
      <xdr:spPr bwMode="auto">
        <a:xfrm flipV="1">
          <a:off x="2908300" y="7242232"/>
          <a:ext cx="698500" cy="2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129589</xdr:rowOff>
    </xdr:from>
    <xdr:ext cx="762000" cy="259045"/>
    <xdr:sp macro="" textlink="">
      <xdr:nvSpPr>
        <xdr:cNvPr id="123" name="テキスト ボックス 122"/>
        <xdr:cNvSpPr txBox="1"/>
      </xdr:nvSpPr>
      <xdr:spPr>
        <a:xfrm>
          <a:off x="32258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88144</xdr:rowOff>
    </xdr:from>
    <xdr:to>
      <xdr:col>29</xdr:col>
      <xdr:colOff>177800</xdr:colOff>
      <xdr:row>37</xdr:row>
      <xdr:rowOff>18294</xdr:rowOff>
    </xdr:to>
    <xdr:sp macro="" textlink="">
      <xdr:nvSpPr>
        <xdr:cNvPr id="131" name="楕円 130"/>
        <xdr:cNvSpPr/>
      </xdr:nvSpPr>
      <xdr:spPr bwMode="auto">
        <a:xfrm>
          <a:off x="5600700" y="7041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60221</xdr:rowOff>
    </xdr:from>
    <xdr:ext cx="762000" cy="259045"/>
    <xdr:sp macro="" textlink="">
      <xdr:nvSpPr>
        <xdr:cNvPr id="132" name="人口1人当たり決算額の推移該当値テキスト445"/>
        <xdr:cNvSpPr txBox="1"/>
      </xdr:nvSpPr>
      <xdr:spPr>
        <a:xfrm>
          <a:off x="5740400" y="701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33242</xdr:rowOff>
    </xdr:from>
    <xdr:to>
      <xdr:col>26</xdr:col>
      <xdr:colOff>101600</xdr:colOff>
      <xdr:row>37</xdr:row>
      <xdr:rowOff>134842</xdr:rowOff>
    </xdr:to>
    <xdr:sp macro="" textlink="">
      <xdr:nvSpPr>
        <xdr:cNvPr id="133" name="楕円 132"/>
        <xdr:cNvSpPr/>
      </xdr:nvSpPr>
      <xdr:spPr bwMode="auto">
        <a:xfrm>
          <a:off x="4953000" y="7157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119619</xdr:rowOff>
    </xdr:from>
    <xdr:ext cx="736600" cy="259045"/>
    <xdr:sp macro="" textlink="">
      <xdr:nvSpPr>
        <xdr:cNvPr id="134" name="テキスト ボックス 133"/>
        <xdr:cNvSpPr txBox="1"/>
      </xdr:nvSpPr>
      <xdr:spPr>
        <a:xfrm>
          <a:off x="4622800" y="724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102813</xdr:rowOff>
    </xdr:from>
    <xdr:to>
      <xdr:col>22</xdr:col>
      <xdr:colOff>165100</xdr:colOff>
      <xdr:row>37</xdr:row>
      <xdr:rowOff>32963</xdr:rowOff>
    </xdr:to>
    <xdr:sp macro="" textlink="">
      <xdr:nvSpPr>
        <xdr:cNvPr id="135" name="楕円 134"/>
        <xdr:cNvSpPr/>
      </xdr:nvSpPr>
      <xdr:spPr bwMode="auto">
        <a:xfrm>
          <a:off x="4254500" y="7056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17740</xdr:rowOff>
    </xdr:from>
    <xdr:ext cx="762000" cy="259045"/>
    <xdr:sp macro="" textlink="">
      <xdr:nvSpPr>
        <xdr:cNvPr id="136" name="テキスト ボックス 135"/>
        <xdr:cNvSpPr txBox="1"/>
      </xdr:nvSpPr>
      <xdr:spPr>
        <a:xfrm>
          <a:off x="3924300" y="714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66732</xdr:rowOff>
    </xdr:from>
    <xdr:to>
      <xdr:col>19</xdr:col>
      <xdr:colOff>38100</xdr:colOff>
      <xdr:row>37</xdr:row>
      <xdr:rowOff>168332</xdr:rowOff>
    </xdr:to>
    <xdr:sp macro="" textlink="">
      <xdr:nvSpPr>
        <xdr:cNvPr id="137" name="楕円 136"/>
        <xdr:cNvSpPr/>
      </xdr:nvSpPr>
      <xdr:spPr bwMode="auto">
        <a:xfrm>
          <a:off x="3556000" y="7191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153109</xdr:rowOff>
    </xdr:from>
    <xdr:ext cx="762000" cy="259045"/>
    <xdr:sp macro="" textlink="">
      <xdr:nvSpPr>
        <xdr:cNvPr id="138" name="テキスト ボックス 137"/>
        <xdr:cNvSpPr txBox="1"/>
      </xdr:nvSpPr>
      <xdr:spPr>
        <a:xfrm>
          <a:off x="3225800" y="7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69190</xdr:rowOff>
    </xdr:from>
    <xdr:to>
      <xdr:col>15</xdr:col>
      <xdr:colOff>101600</xdr:colOff>
      <xdr:row>37</xdr:row>
      <xdr:rowOff>170790</xdr:rowOff>
    </xdr:to>
    <xdr:sp macro="" textlink="">
      <xdr:nvSpPr>
        <xdr:cNvPr id="139" name="楕円 138"/>
        <xdr:cNvSpPr/>
      </xdr:nvSpPr>
      <xdr:spPr bwMode="auto">
        <a:xfrm>
          <a:off x="2857500" y="719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155567</xdr:rowOff>
    </xdr:from>
    <xdr:ext cx="762000" cy="259045"/>
    <xdr:sp macro="" textlink="">
      <xdr:nvSpPr>
        <xdr:cNvPr id="140" name="テキスト ボックス 139"/>
        <xdr:cNvSpPr txBox="1"/>
      </xdr:nvSpPr>
      <xdr:spPr>
        <a:xfrm>
          <a:off x="2527300" y="728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新潟県湯沢町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8,235
7,979
357.29
7,002,477
6,477,058
374,767
4,048,702
3,913,298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133800</xdr:rowOff>
    </xdr:from>
    <xdr:to>
      <xdr:col>24</xdr:col>
      <xdr:colOff>63500</xdr:colOff>
      <xdr:row>36</xdr:row>
      <xdr:rowOff>139482</xdr:rowOff>
    </xdr:to>
    <xdr:cxnSp macro="">
      <xdr:nvCxnSpPr>
        <xdr:cNvPr id="63" name="直線コネクタ 62"/>
        <xdr:cNvCxnSpPr/>
      </xdr:nvCxnSpPr>
      <xdr:spPr>
        <a:xfrm>
          <a:off x="3797300" y="6306000"/>
          <a:ext cx="8382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44407</xdr:rowOff>
    </xdr:from>
    <xdr:to>
      <xdr:col>19</xdr:col>
      <xdr:colOff>177800</xdr:colOff>
      <xdr:row>36</xdr:row>
      <xdr:rowOff>133800</xdr:rowOff>
    </xdr:to>
    <xdr:cxnSp macro="">
      <xdr:nvCxnSpPr>
        <xdr:cNvPr id="66" name="直線コネクタ 65"/>
        <xdr:cNvCxnSpPr/>
      </xdr:nvCxnSpPr>
      <xdr:spPr>
        <a:xfrm>
          <a:off x="2908300" y="6216607"/>
          <a:ext cx="889000" cy="8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137610</xdr:rowOff>
    </xdr:from>
    <xdr:to>
      <xdr:col>15</xdr:col>
      <xdr:colOff>50800</xdr:colOff>
      <xdr:row>36</xdr:row>
      <xdr:rowOff>44407</xdr:rowOff>
    </xdr:to>
    <xdr:cxnSp macro="">
      <xdr:nvCxnSpPr>
        <xdr:cNvPr id="69" name="直線コネクタ 68"/>
        <xdr:cNvCxnSpPr/>
      </xdr:nvCxnSpPr>
      <xdr:spPr>
        <a:xfrm>
          <a:off x="2019300" y="6138360"/>
          <a:ext cx="889000" cy="7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91138</xdr:rowOff>
    </xdr:from>
    <xdr:ext cx="599010" cy="259045"/>
    <xdr:sp macro="" textlink="">
      <xdr:nvSpPr>
        <xdr:cNvPr id="71" name="テキスト ボックス 70"/>
        <xdr:cNvSpPr txBox="1"/>
      </xdr:nvSpPr>
      <xdr:spPr>
        <a:xfrm>
          <a:off x="2608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137610</xdr:rowOff>
    </xdr:from>
    <xdr:to>
      <xdr:col>10</xdr:col>
      <xdr:colOff>114300</xdr:colOff>
      <xdr:row>35</xdr:row>
      <xdr:rowOff>157694</xdr:rowOff>
    </xdr:to>
    <xdr:cxnSp macro="">
      <xdr:nvCxnSpPr>
        <xdr:cNvPr id="72" name="直線コネクタ 71"/>
        <xdr:cNvCxnSpPr/>
      </xdr:nvCxnSpPr>
      <xdr:spPr>
        <a:xfrm flipV="1">
          <a:off x="1130300" y="6138360"/>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108693</xdr:rowOff>
    </xdr:from>
    <xdr:ext cx="599010" cy="259045"/>
    <xdr:sp macro="" textlink="">
      <xdr:nvSpPr>
        <xdr:cNvPr id="74" name="テキスト ボックス 73"/>
        <xdr:cNvSpPr txBox="1"/>
      </xdr:nvSpPr>
      <xdr:spPr>
        <a:xfrm>
          <a:off x="1719795"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134165</xdr:rowOff>
    </xdr:from>
    <xdr:ext cx="599010" cy="259045"/>
    <xdr:sp macro="" textlink="">
      <xdr:nvSpPr>
        <xdr:cNvPr id="76" name="テキスト ボックス 75"/>
        <xdr:cNvSpPr txBox="1"/>
      </xdr:nvSpPr>
      <xdr:spPr>
        <a:xfrm>
          <a:off x="830795"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88682</xdr:rowOff>
    </xdr:from>
    <xdr:to>
      <xdr:col>24</xdr:col>
      <xdr:colOff>114300</xdr:colOff>
      <xdr:row>37</xdr:row>
      <xdr:rowOff>18832</xdr:rowOff>
    </xdr:to>
    <xdr:sp macro="" textlink="">
      <xdr:nvSpPr>
        <xdr:cNvPr id="82" name="楕円 81"/>
        <xdr:cNvSpPr/>
      </xdr:nvSpPr>
      <xdr:spPr>
        <a:xfrm>
          <a:off x="4584700" y="62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67109</xdr:rowOff>
    </xdr:from>
    <xdr:ext cx="599010" cy="259045"/>
    <xdr:sp macro="" textlink="">
      <xdr:nvSpPr>
        <xdr:cNvPr id="83" name="人件費該当値テキスト"/>
        <xdr:cNvSpPr txBox="1"/>
      </xdr:nvSpPr>
      <xdr:spPr>
        <a:xfrm>
          <a:off x="4686300" y="623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83000</xdr:rowOff>
    </xdr:from>
    <xdr:to>
      <xdr:col>20</xdr:col>
      <xdr:colOff>38100</xdr:colOff>
      <xdr:row>37</xdr:row>
      <xdr:rowOff>13150</xdr:rowOff>
    </xdr:to>
    <xdr:sp macro="" textlink="">
      <xdr:nvSpPr>
        <xdr:cNvPr id="84" name="楕円 83"/>
        <xdr:cNvSpPr/>
      </xdr:nvSpPr>
      <xdr:spPr>
        <a:xfrm>
          <a:off x="3746500" y="62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4277</xdr:rowOff>
    </xdr:from>
    <xdr:ext cx="599010" cy="259045"/>
    <xdr:sp macro="" textlink="">
      <xdr:nvSpPr>
        <xdr:cNvPr id="85" name="テキスト ボックス 84"/>
        <xdr:cNvSpPr txBox="1"/>
      </xdr:nvSpPr>
      <xdr:spPr>
        <a:xfrm>
          <a:off x="3497795" y="634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165057</xdr:rowOff>
    </xdr:from>
    <xdr:to>
      <xdr:col>15</xdr:col>
      <xdr:colOff>101600</xdr:colOff>
      <xdr:row>36</xdr:row>
      <xdr:rowOff>95207</xdr:rowOff>
    </xdr:to>
    <xdr:sp macro="" textlink="">
      <xdr:nvSpPr>
        <xdr:cNvPr id="86" name="楕円 85"/>
        <xdr:cNvSpPr/>
      </xdr:nvSpPr>
      <xdr:spPr>
        <a:xfrm>
          <a:off x="2857500" y="616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86334</xdr:rowOff>
    </xdr:from>
    <xdr:ext cx="599010" cy="259045"/>
    <xdr:sp macro="" textlink="">
      <xdr:nvSpPr>
        <xdr:cNvPr id="87" name="テキスト ボックス 86"/>
        <xdr:cNvSpPr txBox="1"/>
      </xdr:nvSpPr>
      <xdr:spPr>
        <a:xfrm>
          <a:off x="2608795" y="625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86810</xdr:rowOff>
    </xdr:from>
    <xdr:to>
      <xdr:col>10</xdr:col>
      <xdr:colOff>165100</xdr:colOff>
      <xdr:row>36</xdr:row>
      <xdr:rowOff>16960</xdr:rowOff>
    </xdr:to>
    <xdr:sp macro="" textlink="">
      <xdr:nvSpPr>
        <xdr:cNvPr id="88" name="楕円 87"/>
        <xdr:cNvSpPr/>
      </xdr:nvSpPr>
      <xdr:spPr>
        <a:xfrm>
          <a:off x="1968500" y="60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33487</xdr:rowOff>
    </xdr:from>
    <xdr:ext cx="599010" cy="259045"/>
    <xdr:sp macro="" textlink="">
      <xdr:nvSpPr>
        <xdr:cNvPr id="89" name="テキスト ボックス 88"/>
        <xdr:cNvSpPr txBox="1"/>
      </xdr:nvSpPr>
      <xdr:spPr>
        <a:xfrm>
          <a:off x="1719795" y="586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106894</xdr:rowOff>
    </xdr:from>
    <xdr:to>
      <xdr:col>6</xdr:col>
      <xdr:colOff>38100</xdr:colOff>
      <xdr:row>36</xdr:row>
      <xdr:rowOff>37044</xdr:rowOff>
    </xdr:to>
    <xdr:sp macro="" textlink="">
      <xdr:nvSpPr>
        <xdr:cNvPr id="90" name="楕円 89"/>
        <xdr:cNvSpPr/>
      </xdr:nvSpPr>
      <xdr:spPr>
        <a:xfrm>
          <a:off x="1079500" y="610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53571</xdr:rowOff>
    </xdr:from>
    <xdr:ext cx="599010" cy="259045"/>
    <xdr:sp macro="" textlink="">
      <xdr:nvSpPr>
        <xdr:cNvPr id="91" name="テキスト ボックス 90"/>
        <xdr:cNvSpPr txBox="1"/>
      </xdr:nvSpPr>
      <xdr:spPr>
        <a:xfrm>
          <a:off x="830795" y="588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75560</xdr:rowOff>
    </xdr:from>
    <xdr:to>
      <xdr:col>24</xdr:col>
      <xdr:colOff>63500</xdr:colOff>
      <xdr:row>55</xdr:row>
      <xdr:rowOff>86423</xdr:rowOff>
    </xdr:to>
    <xdr:cxnSp macro="">
      <xdr:nvCxnSpPr>
        <xdr:cNvPr id="118" name="直線コネクタ 117"/>
        <xdr:cNvCxnSpPr/>
      </xdr:nvCxnSpPr>
      <xdr:spPr>
        <a:xfrm>
          <a:off x="3797300" y="9505310"/>
          <a:ext cx="8382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21653</xdr:rowOff>
    </xdr:from>
    <xdr:ext cx="599010" cy="259045"/>
    <xdr:sp macro="" textlink="">
      <xdr:nvSpPr>
        <xdr:cNvPr id="119" name="物件費平均値テキスト"/>
        <xdr:cNvSpPr txBox="1"/>
      </xdr:nvSpPr>
      <xdr:spPr>
        <a:xfrm>
          <a:off x="4686300" y="9451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75560</xdr:rowOff>
    </xdr:from>
    <xdr:to>
      <xdr:col>19</xdr:col>
      <xdr:colOff>177800</xdr:colOff>
      <xdr:row>55</xdr:row>
      <xdr:rowOff>111710</xdr:rowOff>
    </xdr:to>
    <xdr:cxnSp macro="">
      <xdr:nvCxnSpPr>
        <xdr:cNvPr id="121" name="直線コネクタ 120"/>
        <xdr:cNvCxnSpPr/>
      </xdr:nvCxnSpPr>
      <xdr:spPr>
        <a:xfrm flipV="1">
          <a:off x="2908300" y="9505310"/>
          <a:ext cx="889000" cy="3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161241</xdr:rowOff>
    </xdr:from>
    <xdr:ext cx="599010" cy="259045"/>
    <xdr:sp macro="" textlink="">
      <xdr:nvSpPr>
        <xdr:cNvPr id="123" name="テキスト ボックス 122"/>
        <xdr:cNvSpPr txBox="1"/>
      </xdr:nvSpPr>
      <xdr:spPr>
        <a:xfrm>
          <a:off x="3497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111710</xdr:rowOff>
    </xdr:from>
    <xdr:to>
      <xdr:col>15</xdr:col>
      <xdr:colOff>50800</xdr:colOff>
      <xdr:row>55</xdr:row>
      <xdr:rowOff>144076</xdr:rowOff>
    </xdr:to>
    <xdr:cxnSp macro="">
      <xdr:nvCxnSpPr>
        <xdr:cNvPr id="124" name="直線コネクタ 123"/>
        <xdr:cNvCxnSpPr/>
      </xdr:nvCxnSpPr>
      <xdr:spPr>
        <a:xfrm flipV="1">
          <a:off x="2019300" y="9541460"/>
          <a:ext cx="889000" cy="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38848</xdr:rowOff>
    </xdr:from>
    <xdr:ext cx="599010" cy="259045"/>
    <xdr:sp macro="" textlink="">
      <xdr:nvSpPr>
        <xdr:cNvPr id="126" name="テキスト ボックス 125"/>
        <xdr:cNvSpPr txBox="1"/>
      </xdr:nvSpPr>
      <xdr:spPr>
        <a:xfrm>
          <a:off x="2608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91662</xdr:rowOff>
    </xdr:from>
    <xdr:to>
      <xdr:col>10</xdr:col>
      <xdr:colOff>114300</xdr:colOff>
      <xdr:row>55</xdr:row>
      <xdr:rowOff>144076</xdr:rowOff>
    </xdr:to>
    <xdr:cxnSp macro="">
      <xdr:nvCxnSpPr>
        <xdr:cNvPr id="127" name="直線コネクタ 126"/>
        <xdr:cNvCxnSpPr/>
      </xdr:nvCxnSpPr>
      <xdr:spPr>
        <a:xfrm>
          <a:off x="1130300" y="9349962"/>
          <a:ext cx="889000" cy="22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32986</xdr:rowOff>
    </xdr:from>
    <xdr:ext cx="599010" cy="259045"/>
    <xdr:sp macro="" textlink="">
      <xdr:nvSpPr>
        <xdr:cNvPr id="129" name="テキスト ボックス 128"/>
        <xdr:cNvSpPr txBox="1"/>
      </xdr:nvSpPr>
      <xdr:spPr>
        <a:xfrm>
          <a:off x="1719795"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92244</xdr:rowOff>
    </xdr:from>
    <xdr:ext cx="534377" cy="259045"/>
    <xdr:sp macro="" textlink="">
      <xdr:nvSpPr>
        <xdr:cNvPr id="131" name="テキスト ボックス 130"/>
        <xdr:cNvSpPr txBox="1"/>
      </xdr:nvSpPr>
      <xdr:spPr>
        <a:xfrm>
          <a:off x="863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35623</xdr:rowOff>
    </xdr:from>
    <xdr:to>
      <xdr:col>24</xdr:col>
      <xdr:colOff>114300</xdr:colOff>
      <xdr:row>55</xdr:row>
      <xdr:rowOff>137223</xdr:rowOff>
    </xdr:to>
    <xdr:sp macro="" textlink="">
      <xdr:nvSpPr>
        <xdr:cNvPr id="137" name="楕円 136"/>
        <xdr:cNvSpPr/>
      </xdr:nvSpPr>
      <xdr:spPr>
        <a:xfrm>
          <a:off x="4584700" y="946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58500</xdr:rowOff>
    </xdr:from>
    <xdr:ext cx="599010" cy="259045"/>
    <xdr:sp macro="" textlink="">
      <xdr:nvSpPr>
        <xdr:cNvPr id="138" name="物件費該当値テキスト"/>
        <xdr:cNvSpPr txBox="1"/>
      </xdr:nvSpPr>
      <xdr:spPr>
        <a:xfrm>
          <a:off x="4686300" y="9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24760</xdr:rowOff>
    </xdr:from>
    <xdr:to>
      <xdr:col>20</xdr:col>
      <xdr:colOff>38100</xdr:colOff>
      <xdr:row>55</xdr:row>
      <xdr:rowOff>126360</xdr:rowOff>
    </xdr:to>
    <xdr:sp macro="" textlink="">
      <xdr:nvSpPr>
        <xdr:cNvPr id="139" name="楕円 138"/>
        <xdr:cNvSpPr/>
      </xdr:nvSpPr>
      <xdr:spPr>
        <a:xfrm>
          <a:off x="3746500" y="945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142887</xdr:rowOff>
    </xdr:from>
    <xdr:ext cx="599010" cy="259045"/>
    <xdr:sp macro="" textlink="">
      <xdr:nvSpPr>
        <xdr:cNvPr id="140" name="テキスト ボックス 139"/>
        <xdr:cNvSpPr txBox="1"/>
      </xdr:nvSpPr>
      <xdr:spPr>
        <a:xfrm>
          <a:off x="3497795" y="922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60910</xdr:rowOff>
    </xdr:from>
    <xdr:to>
      <xdr:col>15</xdr:col>
      <xdr:colOff>101600</xdr:colOff>
      <xdr:row>55</xdr:row>
      <xdr:rowOff>162510</xdr:rowOff>
    </xdr:to>
    <xdr:sp macro="" textlink="">
      <xdr:nvSpPr>
        <xdr:cNvPr id="141" name="楕円 140"/>
        <xdr:cNvSpPr/>
      </xdr:nvSpPr>
      <xdr:spPr>
        <a:xfrm>
          <a:off x="2857500" y="94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7587</xdr:rowOff>
    </xdr:from>
    <xdr:ext cx="599010" cy="259045"/>
    <xdr:sp macro="" textlink="">
      <xdr:nvSpPr>
        <xdr:cNvPr id="142" name="テキスト ボックス 141"/>
        <xdr:cNvSpPr txBox="1"/>
      </xdr:nvSpPr>
      <xdr:spPr>
        <a:xfrm>
          <a:off x="2608795" y="926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93276</xdr:rowOff>
    </xdr:from>
    <xdr:to>
      <xdr:col>10</xdr:col>
      <xdr:colOff>165100</xdr:colOff>
      <xdr:row>56</xdr:row>
      <xdr:rowOff>23426</xdr:rowOff>
    </xdr:to>
    <xdr:sp macro="" textlink="">
      <xdr:nvSpPr>
        <xdr:cNvPr id="143" name="楕円 142"/>
        <xdr:cNvSpPr/>
      </xdr:nvSpPr>
      <xdr:spPr>
        <a:xfrm>
          <a:off x="1968500" y="952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39953</xdr:rowOff>
    </xdr:from>
    <xdr:ext cx="599010" cy="259045"/>
    <xdr:sp macro="" textlink="">
      <xdr:nvSpPr>
        <xdr:cNvPr id="144" name="テキスト ボックス 143"/>
        <xdr:cNvSpPr txBox="1"/>
      </xdr:nvSpPr>
      <xdr:spPr>
        <a:xfrm>
          <a:off x="1719795" y="929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40862</xdr:rowOff>
    </xdr:from>
    <xdr:to>
      <xdr:col>6</xdr:col>
      <xdr:colOff>38100</xdr:colOff>
      <xdr:row>54</xdr:row>
      <xdr:rowOff>142462</xdr:rowOff>
    </xdr:to>
    <xdr:sp macro="" textlink="">
      <xdr:nvSpPr>
        <xdr:cNvPr id="145" name="楕円 144"/>
        <xdr:cNvSpPr/>
      </xdr:nvSpPr>
      <xdr:spPr>
        <a:xfrm>
          <a:off x="1079500" y="929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158989</xdr:rowOff>
    </xdr:from>
    <xdr:ext cx="599010" cy="259045"/>
    <xdr:sp macro="" textlink="">
      <xdr:nvSpPr>
        <xdr:cNvPr id="146" name="テキスト ボックス 145"/>
        <xdr:cNvSpPr txBox="1"/>
      </xdr:nvSpPr>
      <xdr:spPr>
        <a:xfrm>
          <a:off x="830795" y="907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33035</xdr:rowOff>
    </xdr:from>
    <xdr:to>
      <xdr:col>24</xdr:col>
      <xdr:colOff>62865</xdr:colOff>
      <xdr:row>78</xdr:row>
      <xdr:rowOff>138283</xdr:rowOff>
    </xdr:to>
    <xdr:cxnSp macro="">
      <xdr:nvCxnSpPr>
        <xdr:cNvPr id="168" name="直線コネクタ 167"/>
        <xdr:cNvCxnSpPr/>
      </xdr:nvCxnSpPr>
      <xdr:spPr>
        <a:xfrm flipV="1">
          <a:off x="4633595" y="12377435"/>
          <a:ext cx="1270" cy="1133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142110</xdr:rowOff>
    </xdr:from>
    <xdr:ext cx="313932" cy="259045"/>
    <xdr:sp macro="" textlink="">
      <xdr:nvSpPr>
        <xdr:cNvPr id="169" name="維持補修費最小値テキスト"/>
        <xdr:cNvSpPr txBox="1"/>
      </xdr:nvSpPr>
      <xdr:spPr>
        <a:xfrm>
          <a:off x="4686300" y="13515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138283</xdr:rowOff>
    </xdr:from>
    <xdr:to>
      <xdr:col>24</xdr:col>
      <xdr:colOff>152400</xdr:colOff>
      <xdr:row>78</xdr:row>
      <xdr:rowOff>138283</xdr:rowOff>
    </xdr:to>
    <xdr:cxnSp macro="">
      <xdr:nvCxnSpPr>
        <xdr:cNvPr id="170" name="直線コネクタ 169"/>
        <xdr:cNvCxnSpPr/>
      </xdr:nvCxnSpPr>
      <xdr:spPr>
        <a:xfrm>
          <a:off x="4546600" y="1351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151162</xdr:rowOff>
    </xdr:from>
    <xdr:ext cx="534377" cy="259045"/>
    <xdr:sp macro="" textlink="">
      <xdr:nvSpPr>
        <xdr:cNvPr id="171" name="維持補修費最大値テキスト"/>
        <xdr:cNvSpPr txBox="1"/>
      </xdr:nvSpPr>
      <xdr:spPr>
        <a:xfrm>
          <a:off x="4686300" y="121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33035</xdr:rowOff>
    </xdr:from>
    <xdr:to>
      <xdr:col>24</xdr:col>
      <xdr:colOff>152400</xdr:colOff>
      <xdr:row>72</xdr:row>
      <xdr:rowOff>33035</xdr:rowOff>
    </xdr:to>
    <xdr:cxnSp macro="">
      <xdr:nvCxnSpPr>
        <xdr:cNvPr id="172" name="直線コネクタ 171"/>
        <xdr:cNvCxnSpPr/>
      </xdr:nvCxnSpPr>
      <xdr:spPr>
        <a:xfrm>
          <a:off x="4546600" y="1237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33035</xdr:rowOff>
    </xdr:from>
    <xdr:to>
      <xdr:col>24</xdr:col>
      <xdr:colOff>63500</xdr:colOff>
      <xdr:row>72</xdr:row>
      <xdr:rowOff>55918</xdr:rowOff>
    </xdr:to>
    <xdr:cxnSp macro="">
      <xdr:nvCxnSpPr>
        <xdr:cNvPr id="173" name="直線コネクタ 172"/>
        <xdr:cNvCxnSpPr/>
      </xdr:nvCxnSpPr>
      <xdr:spPr>
        <a:xfrm flipV="1">
          <a:off x="3797300" y="12377435"/>
          <a:ext cx="838200" cy="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22544</xdr:rowOff>
    </xdr:from>
    <xdr:ext cx="469744" cy="259045"/>
    <xdr:sp macro="" textlink="">
      <xdr:nvSpPr>
        <xdr:cNvPr id="174" name="維持補修費平均値テキスト"/>
        <xdr:cNvSpPr txBox="1"/>
      </xdr:nvSpPr>
      <xdr:spPr>
        <a:xfrm>
          <a:off x="4686300" y="1322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44117</xdr:rowOff>
    </xdr:from>
    <xdr:to>
      <xdr:col>24</xdr:col>
      <xdr:colOff>114300</xdr:colOff>
      <xdr:row>77</xdr:row>
      <xdr:rowOff>145717</xdr:rowOff>
    </xdr:to>
    <xdr:sp macro="" textlink="">
      <xdr:nvSpPr>
        <xdr:cNvPr id="175" name="フローチャート: 判断 174"/>
        <xdr:cNvSpPr/>
      </xdr:nvSpPr>
      <xdr:spPr>
        <a:xfrm>
          <a:off x="45847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55918</xdr:rowOff>
    </xdr:from>
    <xdr:to>
      <xdr:col>19</xdr:col>
      <xdr:colOff>177800</xdr:colOff>
      <xdr:row>73</xdr:row>
      <xdr:rowOff>132590</xdr:rowOff>
    </xdr:to>
    <xdr:cxnSp macro="">
      <xdr:nvCxnSpPr>
        <xdr:cNvPr id="176" name="直線コネクタ 175"/>
        <xdr:cNvCxnSpPr/>
      </xdr:nvCxnSpPr>
      <xdr:spPr>
        <a:xfrm flipV="1">
          <a:off x="2908300" y="12400318"/>
          <a:ext cx="889000" cy="24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46929</xdr:rowOff>
    </xdr:from>
    <xdr:to>
      <xdr:col>20</xdr:col>
      <xdr:colOff>38100</xdr:colOff>
      <xdr:row>77</xdr:row>
      <xdr:rowOff>148529</xdr:rowOff>
    </xdr:to>
    <xdr:sp macro="" textlink="">
      <xdr:nvSpPr>
        <xdr:cNvPr id="177" name="フローチャート: 判断 176"/>
        <xdr:cNvSpPr/>
      </xdr:nvSpPr>
      <xdr:spPr>
        <a:xfrm>
          <a:off x="3746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139656</xdr:rowOff>
    </xdr:from>
    <xdr:ext cx="469744" cy="259045"/>
    <xdr:sp macro="" textlink="">
      <xdr:nvSpPr>
        <xdr:cNvPr id="178" name="テキスト ボックス 177"/>
        <xdr:cNvSpPr txBox="1"/>
      </xdr:nvSpPr>
      <xdr:spPr>
        <a:xfrm>
          <a:off x="3562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136957</xdr:rowOff>
    </xdr:from>
    <xdr:to>
      <xdr:col>15</xdr:col>
      <xdr:colOff>50800</xdr:colOff>
      <xdr:row>73</xdr:row>
      <xdr:rowOff>132590</xdr:rowOff>
    </xdr:to>
    <xdr:cxnSp macro="">
      <xdr:nvCxnSpPr>
        <xdr:cNvPr id="179" name="直線コネクタ 178"/>
        <xdr:cNvCxnSpPr/>
      </xdr:nvCxnSpPr>
      <xdr:spPr>
        <a:xfrm>
          <a:off x="2019300" y="12138457"/>
          <a:ext cx="889000" cy="50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75870</xdr:rowOff>
    </xdr:from>
    <xdr:to>
      <xdr:col>15</xdr:col>
      <xdr:colOff>101600</xdr:colOff>
      <xdr:row>78</xdr:row>
      <xdr:rowOff>6020</xdr:rowOff>
    </xdr:to>
    <xdr:sp macro="" textlink="">
      <xdr:nvSpPr>
        <xdr:cNvPr id="180" name="フローチャート: 判断 179"/>
        <xdr:cNvSpPr/>
      </xdr:nvSpPr>
      <xdr:spPr>
        <a:xfrm>
          <a:off x="2857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168597</xdr:rowOff>
    </xdr:from>
    <xdr:ext cx="469744" cy="259045"/>
    <xdr:sp macro="" textlink="">
      <xdr:nvSpPr>
        <xdr:cNvPr id="181" name="テキスト ボックス 180"/>
        <xdr:cNvSpPr txBox="1"/>
      </xdr:nvSpPr>
      <xdr:spPr>
        <a:xfrm>
          <a:off x="2673428"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136957</xdr:rowOff>
    </xdr:from>
    <xdr:to>
      <xdr:col>10</xdr:col>
      <xdr:colOff>114300</xdr:colOff>
      <xdr:row>72</xdr:row>
      <xdr:rowOff>109456</xdr:rowOff>
    </xdr:to>
    <xdr:cxnSp macro="">
      <xdr:nvCxnSpPr>
        <xdr:cNvPr id="182" name="直線コネクタ 181"/>
        <xdr:cNvCxnSpPr/>
      </xdr:nvCxnSpPr>
      <xdr:spPr>
        <a:xfrm flipV="1">
          <a:off x="1130300" y="12138457"/>
          <a:ext cx="889000" cy="31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82796</xdr:rowOff>
    </xdr:from>
    <xdr:to>
      <xdr:col>10</xdr:col>
      <xdr:colOff>165100</xdr:colOff>
      <xdr:row>78</xdr:row>
      <xdr:rowOff>12946</xdr:rowOff>
    </xdr:to>
    <xdr:sp macro="" textlink="">
      <xdr:nvSpPr>
        <xdr:cNvPr id="183" name="フローチャート: 判断 182"/>
        <xdr:cNvSpPr/>
      </xdr:nvSpPr>
      <xdr:spPr>
        <a:xfrm>
          <a:off x="1968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4073</xdr:rowOff>
    </xdr:from>
    <xdr:ext cx="469744" cy="259045"/>
    <xdr:sp macro="" textlink="">
      <xdr:nvSpPr>
        <xdr:cNvPr id="184" name="テキスト ボックス 183"/>
        <xdr:cNvSpPr txBox="1"/>
      </xdr:nvSpPr>
      <xdr:spPr>
        <a:xfrm>
          <a:off x="1784428" y="133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96033</xdr:rowOff>
    </xdr:from>
    <xdr:to>
      <xdr:col>6</xdr:col>
      <xdr:colOff>38100</xdr:colOff>
      <xdr:row>78</xdr:row>
      <xdr:rowOff>26183</xdr:rowOff>
    </xdr:to>
    <xdr:sp macro="" textlink="">
      <xdr:nvSpPr>
        <xdr:cNvPr id="185" name="フローチャート: 判断 184"/>
        <xdr:cNvSpPr/>
      </xdr:nvSpPr>
      <xdr:spPr>
        <a:xfrm>
          <a:off x="1079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17310</xdr:rowOff>
    </xdr:from>
    <xdr:ext cx="469744" cy="259045"/>
    <xdr:sp macro="" textlink="">
      <xdr:nvSpPr>
        <xdr:cNvPr id="186" name="テキスト ボックス 185"/>
        <xdr:cNvSpPr txBox="1"/>
      </xdr:nvSpPr>
      <xdr:spPr>
        <a:xfrm>
          <a:off x="895428" y="1339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153685</xdr:rowOff>
    </xdr:from>
    <xdr:to>
      <xdr:col>24</xdr:col>
      <xdr:colOff>114300</xdr:colOff>
      <xdr:row>72</xdr:row>
      <xdr:rowOff>83835</xdr:rowOff>
    </xdr:to>
    <xdr:sp macro="" textlink="">
      <xdr:nvSpPr>
        <xdr:cNvPr id="192" name="楕円 191"/>
        <xdr:cNvSpPr/>
      </xdr:nvSpPr>
      <xdr:spPr>
        <a:xfrm>
          <a:off x="4584700" y="1232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106712</xdr:rowOff>
    </xdr:from>
    <xdr:ext cx="534377" cy="259045"/>
    <xdr:sp macro="" textlink="">
      <xdr:nvSpPr>
        <xdr:cNvPr id="193" name="維持補修費該当値テキスト"/>
        <xdr:cNvSpPr txBox="1"/>
      </xdr:nvSpPr>
      <xdr:spPr>
        <a:xfrm>
          <a:off x="4686300" y="1227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5118</xdr:rowOff>
    </xdr:from>
    <xdr:to>
      <xdr:col>20</xdr:col>
      <xdr:colOff>38100</xdr:colOff>
      <xdr:row>72</xdr:row>
      <xdr:rowOff>106718</xdr:rowOff>
    </xdr:to>
    <xdr:sp macro="" textlink="">
      <xdr:nvSpPr>
        <xdr:cNvPr id="194" name="楕円 193"/>
        <xdr:cNvSpPr/>
      </xdr:nvSpPr>
      <xdr:spPr>
        <a:xfrm>
          <a:off x="3746500" y="1234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123245</xdr:rowOff>
    </xdr:from>
    <xdr:ext cx="534377" cy="259045"/>
    <xdr:sp macro="" textlink="">
      <xdr:nvSpPr>
        <xdr:cNvPr id="195" name="テキスト ボックス 194"/>
        <xdr:cNvSpPr txBox="1"/>
      </xdr:nvSpPr>
      <xdr:spPr>
        <a:xfrm>
          <a:off x="3530111" y="1212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81790</xdr:rowOff>
    </xdr:from>
    <xdr:to>
      <xdr:col>15</xdr:col>
      <xdr:colOff>101600</xdr:colOff>
      <xdr:row>74</xdr:row>
      <xdr:rowOff>11940</xdr:rowOff>
    </xdr:to>
    <xdr:sp macro="" textlink="">
      <xdr:nvSpPr>
        <xdr:cNvPr id="196" name="楕円 195"/>
        <xdr:cNvSpPr/>
      </xdr:nvSpPr>
      <xdr:spPr>
        <a:xfrm>
          <a:off x="2857500" y="1259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28467</xdr:rowOff>
    </xdr:from>
    <xdr:ext cx="534377" cy="259045"/>
    <xdr:sp macro="" textlink="">
      <xdr:nvSpPr>
        <xdr:cNvPr id="197" name="テキスト ボックス 196"/>
        <xdr:cNvSpPr txBox="1"/>
      </xdr:nvSpPr>
      <xdr:spPr>
        <a:xfrm>
          <a:off x="2641111" y="1237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86157</xdr:rowOff>
    </xdr:from>
    <xdr:to>
      <xdr:col>10</xdr:col>
      <xdr:colOff>165100</xdr:colOff>
      <xdr:row>71</xdr:row>
      <xdr:rowOff>16307</xdr:rowOff>
    </xdr:to>
    <xdr:sp macro="" textlink="">
      <xdr:nvSpPr>
        <xdr:cNvPr id="198" name="楕円 197"/>
        <xdr:cNvSpPr/>
      </xdr:nvSpPr>
      <xdr:spPr>
        <a:xfrm>
          <a:off x="1968500" y="1208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32834</xdr:rowOff>
    </xdr:from>
    <xdr:ext cx="534377" cy="259045"/>
    <xdr:sp macro="" textlink="">
      <xdr:nvSpPr>
        <xdr:cNvPr id="199" name="テキスト ボックス 198"/>
        <xdr:cNvSpPr txBox="1"/>
      </xdr:nvSpPr>
      <xdr:spPr>
        <a:xfrm>
          <a:off x="1752111" y="1186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58656</xdr:rowOff>
    </xdr:from>
    <xdr:to>
      <xdr:col>6</xdr:col>
      <xdr:colOff>38100</xdr:colOff>
      <xdr:row>72</xdr:row>
      <xdr:rowOff>160256</xdr:rowOff>
    </xdr:to>
    <xdr:sp macro="" textlink="">
      <xdr:nvSpPr>
        <xdr:cNvPr id="200" name="楕円 199"/>
        <xdr:cNvSpPr/>
      </xdr:nvSpPr>
      <xdr:spPr>
        <a:xfrm>
          <a:off x="1079500" y="124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5333</xdr:rowOff>
    </xdr:from>
    <xdr:ext cx="534377" cy="259045"/>
    <xdr:sp macro="" textlink="">
      <xdr:nvSpPr>
        <xdr:cNvPr id="201" name="テキスト ボックス 200"/>
        <xdr:cNvSpPr txBox="1"/>
      </xdr:nvSpPr>
      <xdr:spPr>
        <a:xfrm>
          <a:off x="863111" y="1217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26" name="直線コネクタ 225"/>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27"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28" name="直線コネクタ 227"/>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29"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0" name="直線コネクタ 229"/>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139776</xdr:rowOff>
    </xdr:from>
    <xdr:to>
      <xdr:col>24</xdr:col>
      <xdr:colOff>63500</xdr:colOff>
      <xdr:row>99</xdr:row>
      <xdr:rowOff>34410</xdr:rowOff>
    </xdr:to>
    <xdr:cxnSp macro="">
      <xdr:nvCxnSpPr>
        <xdr:cNvPr id="231" name="直線コネクタ 230"/>
        <xdr:cNvCxnSpPr/>
      </xdr:nvCxnSpPr>
      <xdr:spPr>
        <a:xfrm flipV="1">
          <a:off x="3797300" y="16941876"/>
          <a:ext cx="838200" cy="6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525</xdr:rowOff>
    </xdr:from>
    <xdr:ext cx="534377" cy="259045"/>
    <xdr:sp macro="" textlink="">
      <xdr:nvSpPr>
        <xdr:cNvPr id="232" name="扶助費平均値テキスト"/>
        <xdr:cNvSpPr txBox="1"/>
      </xdr:nvSpPr>
      <xdr:spPr>
        <a:xfrm>
          <a:off x="4686300" y="1628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3" name="フローチャート: 判断 232"/>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146634</xdr:rowOff>
    </xdr:from>
    <xdr:to>
      <xdr:col>19</xdr:col>
      <xdr:colOff>177800</xdr:colOff>
      <xdr:row>99</xdr:row>
      <xdr:rowOff>34410</xdr:rowOff>
    </xdr:to>
    <xdr:cxnSp macro="">
      <xdr:nvCxnSpPr>
        <xdr:cNvPr id="234" name="直線コネクタ 233"/>
        <xdr:cNvCxnSpPr/>
      </xdr:nvCxnSpPr>
      <xdr:spPr>
        <a:xfrm>
          <a:off x="2908300" y="16948734"/>
          <a:ext cx="889000" cy="5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5" name="フローチャート: 判断 234"/>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111072</xdr:rowOff>
    </xdr:from>
    <xdr:ext cx="534377" cy="259045"/>
    <xdr:sp macro="" textlink="">
      <xdr:nvSpPr>
        <xdr:cNvPr id="236" name="テキスト ボックス 235"/>
        <xdr:cNvSpPr txBox="1"/>
      </xdr:nvSpPr>
      <xdr:spPr>
        <a:xfrm>
          <a:off x="3530111" y="162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119793</xdr:rowOff>
    </xdr:from>
    <xdr:to>
      <xdr:col>15</xdr:col>
      <xdr:colOff>50800</xdr:colOff>
      <xdr:row>98</xdr:row>
      <xdr:rowOff>146634</xdr:rowOff>
    </xdr:to>
    <xdr:cxnSp macro="">
      <xdr:nvCxnSpPr>
        <xdr:cNvPr id="237" name="直線コネクタ 236"/>
        <xdr:cNvCxnSpPr/>
      </xdr:nvCxnSpPr>
      <xdr:spPr>
        <a:xfrm>
          <a:off x="2019300" y="16921893"/>
          <a:ext cx="889000" cy="2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38" name="フローチャート: 判断 237"/>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64324</xdr:rowOff>
    </xdr:from>
    <xdr:ext cx="534377" cy="259045"/>
    <xdr:sp macro="" textlink="">
      <xdr:nvSpPr>
        <xdr:cNvPr id="239" name="テキスト ボックス 238"/>
        <xdr:cNvSpPr txBox="1"/>
      </xdr:nvSpPr>
      <xdr:spPr>
        <a:xfrm>
          <a:off x="2641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119793</xdr:rowOff>
    </xdr:from>
    <xdr:to>
      <xdr:col>10</xdr:col>
      <xdr:colOff>114300</xdr:colOff>
      <xdr:row>99</xdr:row>
      <xdr:rowOff>6655</xdr:rowOff>
    </xdr:to>
    <xdr:cxnSp macro="">
      <xdr:nvCxnSpPr>
        <xdr:cNvPr id="240" name="直線コネクタ 239"/>
        <xdr:cNvCxnSpPr/>
      </xdr:nvCxnSpPr>
      <xdr:spPr>
        <a:xfrm flipV="1">
          <a:off x="1130300" y="16921893"/>
          <a:ext cx="889000" cy="5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1" name="フローチャート: 判断 240"/>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115473</xdr:rowOff>
    </xdr:from>
    <xdr:ext cx="534377" cy="259045"/>
    <xdr:sp macro="" textlink="">
      <xdr:nvSpPr>
        <xdr:cNvPr id="242" name="テキスト ボックス 241"/>
        <xdr:cNvSpPr txBox="1"/>
      </xdr:nvSpPr>
      <xdr:spPr>
        <a:xfrm>
          <a:off x="1752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3" name="フローチャート: 判断 242"/>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28567</xdr:rowOff>
    </xdr:from>
    <xdr:ext cx="534377" cy="259045"/>
    <xdr:sp macro="" textlink="">
      <xdr:nvSpPr>
        <xdr:cNvPr id="244" name="テキスト ボックス 243"/>
        <xdr:cNvSpPr txBox="1"/>
      </xdr:nvSpPr>
      <xdr:spPr>
        <a:xfrm>
          <a:off x="863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88976</xdr:rowOff>
    </xdr:from>
    <xdr:to>
      <xdr:col>24</xdr:col>
      <xdr:colOff>114300</xdr:colOff>
      <xdr:row>99</xdr:row>
      <xdr:rowOff>19126</xdr:rowOff>
    </xdr:to>
    <xdr:sp macro="" textlink="">
      <xdr:nvSpPr>
        <xdr:cNvPr id="250" name="楕円 249"/>
        <xdr:cNvSpPr/>
      </xdr:nvSpPr>
      <xdr:spPr>
        <a:xfrm>
          <a:off x="4584700" y="1689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67403</xdr:rowOff>
    </xdr:from>
    <xdr:ext cx="534377" cy="259045"/>
    <xdr:sp macro="" textlink="">
      <xdr:nvSpPr>
        <xdr:cNvPr id="251" name="扶助費該当値テキスト"/>
        <xdr:cNvSpPr txBox="1"/>
      </xdr:nvSpPr>
      <xdr:spPr>
        <a:xfrm>
          <a:off x="4686300" y="1686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155060</xdr:rowOff>
    </xdr:from>
    <xdr:to>
      <xdr:col>20</xdr:col>
      <xdr:colOff>38100</xdr:colOff>
      <xdr:row>99</xdr:row>
      <xdr:rowOff>85210</xdr:rowOff>
    </xdr:to>
    <xdr:sp macro="" textlink="">
      <xdr:nvSpPr>
        <xdr:cNvPr id="252" name="楕円 251"/>
        <xdr:cNvSpPr/>
      </xdr:nvSpPr>
      <xdr:spPr>
        <a:xfrm>
          <a:off x="3746500" y="1695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76337</xdr:rowOff>
    </xdr:from>
    <xdr:ext cx="534377" cy="259045"/>
    <xdr:sp macro="" textlink="">
      <xdr:nvSpPr>
        <xdr:cNvPr id="253" name="テキスト ボックス 252"/>
        <xdr:cNvSpPr txBox="1"/>
      </xdr:nvSpPr>
      <xdr:spPr>
        <a:xfrm>
          <a:off x="3530111" y="170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95834</xdr:rowOff>
    </xdr:from>
    <xdr:to>
      <xdr:col>15</xdr:col>
      <xdr:colOff>101600</xdr:colOff>
      <xdr:row>99</xdr:row>
      <xdr:rowOff>25984</xdr:rowOff>
    </xdr:to>
    <xdr:sp macro="" textlink="">
      <xdr:nvSpPr>
        <xdr:cNvPr id="254" name="楕円 253"/>
        <xdr:cNvSpPr/>
      </xdr:nvSpPr>
      <xdr:spPr>
        <a:xfrm>
          <a:off x="2857500" y="168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17111</xdr:rowOff>
    </xdr:from>
    <xdr:ext cx="534377" cy="259045"/>
    <xdr:sp macro="" textlink="">
      <xdr:nvSpPr>
        <xdr:cNvPr id="255" name="テキスト ボックス 254"/>
        <xdr:cNvSpPr txBox="1"/>
      </xdr:nvSpPr>
      <xdr:spPr>
        <a:xfrm>
          <a:off x="2641111" y="1699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68993</xdr:rowOff>
    </xdr:from>
    <xdr:to>
      <xdr:col>10</xdr:col>
      <xdr:colOff>165100</xdr:colOff>
      <xdr:row>98</xdr:row>
      <xdr:rowOff>170593</xdr:rowOff>
    </xdr:to>
    <xdr:sp macro="" textlink="">
      <xdr:nvSpPr>
        <xdr:cNvPr id="256" name="楕円 255"/>
        <xdr:cNvSpPr/>
      </xdr:nvSpPr>
      <xdr:spPr>
        <a:xfrm>
          <a:off x="1968500" y="168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161720</xdr:rowOff>
    </xdr:from>
    <xdr:ext cx="534377" cy="259045"/>
    <xdr:sp macro="" textlink="">
      <xdr:nvSpPr>
        <xdr:cNvPr id="257" name="テキスト ボックス 256"/>
        <xdr:cNvSpPr txBox="1"/>
      </xdr:nvSpPr>
      <xdr:spPr>
        <a:xfrm>
          <a:off x="1752111" y="1696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127305</xdr:rowOff>
    </xdr:from>
    <xdr:to>
      <xdr:col>6</xdr:col>
      <xdr:colOff>38100</xdr:colOff>
      <xdr:row>99</xdr:row>
      <xdr:rowOff>57455</xdr:rowOff>
    </xdr:to>
    <xdr:sp macro="" textlink="">
      <xdr:nvSpPr>
        <xdr:cNvPr id="258" name="楕円 257"/>
        <xdr:cNvSpPr/>
      </xdr:nvSpPr>
      <xdr:spPr>
        <a:xfrm>
          <a:off x="1079500" y="1692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48582</xdr:rowOff>
    </xdr:from>
    <xdr:ext cx="534377" cy="259045"/>
    <xdr:sp macro="" textlink="">
      <xdr:nvSpPr>
        <xdr:cNvPr id="259" name="テキスト ボックス 258"/>
        <xdr:cNvSpPr txBox="1"/>
      </xdr:nvSpPr>
      <xdr:spPr>
        <a:xfrm>
          <a:off x="863111" y="170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5" name="直線コネクタ 284"/>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86"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87" name="直線コネクタ 286"/>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88"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89" name="直線コネクタ 288"/>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96710</xdr:rowOff>
    </xdr:from>
    <xdr:to>
      <xdr:col>55</xdr:col>
      <xdr:colOff>0</xdr:colOff>
      <xdr:row>36</xdr:row>
      <xdr:rowOff>138129</xdr:rowOff>
    </xdr:to>
    <xdr:cxnSp macro="">
      <xdr:nvCxnSpPr>
        <xdr:cNvPr id="290" name="直線コネクタ 289"/>
        <xdr:cNvCxnSpPr/>
      </xdr:nvCxnSpPr>
      <xdr:spPr>
        <a:xfrm flipV="1">
          <a:off x="9639300" y="6268910"/>
          <a:ext cx="838200" cy="4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161190</xdr:rowOff>
    </xdr:from>
    <xdr:ext cx="599010" cy="259045"/>
    <xdr:sp macro="" textlink="">
      <xdr:nvSpPr>
        <xdr:cNvPr id="291" name="補助費等平均値テキスト"/>
        <xdr:cNvSpPr txBox="1"/>
      </xdr:nvSpPr>
      <xdr:spPr>
        <a:xfrm>
          <a:off x="10528300" y="6333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2" name="フローチャート: 判断 291"/>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138129</xdr:rowOff>
    </xdr:from>
    <xdr:to>
      <xdr:col>50</xdr:col>
      <xdr:colOff>114300</xdr:colOff>
      <xdr:row>37</xdr:row>
      <xdr:rowOff>3640</xdr:rowOff>
    </xdr:to>
    <xdr:cxnSp macro="">
      <xdr:nvCxnSpPr>
        <xdr:cNvPr id="293" name="直線コネクタ 292"/>
        <xdr:cNvCxnSpPr/>
      </xdr:nvCxnSpPr>
      <xdr:spPr>
        <a:xfrm flipV="1">
          <a:off x="8750300" y="6310329"/>
          <a:ext cx="889000" cy="3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4" name="フローチャート: 判断 293"/>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124134</xdr:rowOff>
    </xdr:from>
    <xdr:ext cx="599010" cy="259045"/>
    <xdr:sp macro="" textlink="">
      <xdr:nvSpPr>
        <xdr:cNvPr id="295" name="テキスト ボックス 294"/>
        <xdr:cNvSpPr txBox="1"/>
      </xdr:nvSpPr>
      <xdr:spPr>
        <a:xfrm>
          <a:off x="9339795" y="64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167997</xdr:rowOff>
    </xdr:from>
    <xdr:to>
      <xdr:col>45</xdr:col>
      <xdr:colOff>177800</xdr:colOff>
      <xdr:row>37</xdr:row>
      <xdr:rowOff>3640</xdr:rowOff>
    </xdr:to>
    <xdr:cxnSp macro="">
      <xdr:nvCxnSpPr>
        <xdr:cNvPr id="296" name="直線コネクタ 295"/>
        <xdr:cNvCxnSpPr/>
      </xdr:nvCxnSpPr>
      <xdr:spPr>
        <a:xfrm>
          <a:off x="7861300" y="6340197"/>
          <a:ext cx="889000" cy="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297" name="フローチャート: 判断 296"/>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144542</xdr:rowOff>
    </xdr:from>
    <xdr:ext cx="599010" cy="259045"/>
    <xdr:sp macro="" textlink="">
      <xdr:nvSpPr>
        <xdr:cNvPr id="298" name="テキスト ボックス 297"/>
        <xdr:cNvSpPr txBox="1"/>
      </xdr:nvSpPr>
      <xdr:spPr>
        <a:xfrm>
          <a:off x="8450795" y="648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167997</xdr:rowOff>
    </xdr:from>
    <xdr:to>
      <xdr:col>41</xdr:col>
      <xdr:colOff>50800</xdr:colOff>
      <xdr:row>37</xdr:row>
      <xdr:rowOff>27605</xdr:rowOff>
    </xdr:to>
    <xdr:cxnSp macro="">
      <xdr:nvCxnSpPr>
        <xdr:cNvPr id="299" name="直線コネクタ 298"/>
        <xdr:cNvCxnSpPr/>
      </xdr:nvCxnSpPr>
      <xdr:spPr>
        <a:xfrm flipV="1">
          <a:off x="6972300" y="6340197"/>
          <a:ext cx="889000" cy="3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0" name="フローチャート: 判断 299"/>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14576</xdr:rowOff>
    </xdr:from>
    <xdr:ext cx="534377" cy="259045"/>
    <xdr:sp macro="" textlink="">
      <xdr:nvSpPr>
        <xdr:cNvPr id="301" name="テキスト ボックス 300"/>
        <xdr:cNvSpPr txBox="1"/>
      </xdr:nvSpPr>
      <xdr:spPr>
        <a:xfrm>
          <a:off x="7594111" y="65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2" name="フローチャート: 判断 301"/>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32436</xdr:rowOff>
    </xdr:from>
    <xdr:ext cx="534377" cy="259045"/>
    <xdr:sp macro="" textlink="">
      <xdr:nvSpPr>
        <xdr:cNvPr id="303" name="テキスト ボックス 302"/>
        <xdr:cNvSpPr txBox="1"/>
      </xdr:nvSpPr>
      <xdr:spPr>
        <a:xfrm>
          <a:off x="6705111" y="654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45910</xdr:rowOff>
    </xdr:from>
    <xdr:to>
      <xdr:col>55</xdr:col>
      <xdr:colOff>50800</xdr:colOff>
      <xdr:row>36</xdr:row>
      <xdr:rowOff>147510</xdr:rowOff>
    </xdr:to>
    <xdr:sp macro="" textlink="">
      <xdr:nvSpPr>
        <xdr:cNvPr id="309" name="楕円 308"/>
        <xdr:cNvSpPr/>
      </xdr:nvSpPr>
      <xdr:spPr>
        <a:xfrm>
          <a:off x="10426700" y="621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68787</xdr:rowOff>
    </xdr:from>
    <xdr:ext cx="599010" cy="259045"/>
    <xdr:sp macro="" textlink="">
      <xdr:nvSpPr>
        <xdr:cNvPr id="310" name="補助費等該当値テキスト"/>
        <xdr:cNvSpPr txBox="1"/>
      </xdr:nvSpPr>
      <xdr:spPr>
        <a:xfrm>
          <a:off x="10528300" y="606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87329</xdr:rowOff>
    </xdr:from>
    <xdr:to>
      <xdr:col>50</xdr:col>
      <xdr:colOff>165100</xdr:colOff>
      <xdr:row>37</xdr:row>
      <xdr:rowOff>17479</xdr:rowOff>
    </xdr:to>
    <xdr:sp macro="" textlink="">
      <xdr:nvSpPr>
        <xdr:cNvPr id="311" name="楕円 310"/>
        <xdr:cNvSpPr/>
      </xdr:nvSpPr>
      <xdr:spPr>
        <a:xfrm>
          <a:off x="9588500" y="62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34006</xdr:rowOff>
    </xdr:from>
    <xdr:ext cx="599010" cy="259045"/>
    <xdr:sp macro="" textlink="">
      <xdr:nvSpPr>
        <xdr:cNvPr id="312" name="テキスト ボックス 311"/>
        <xdr:cNvSpPr txBox="1"/>
      </xdr:nvSpPr>
      <xdr:spPr>
        <a:xfrm>
          <a:off x="9339795" y="6034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124290</xdr:rowOff>
    </xdr:from>
    <xdr:to>
      <xdr:col>46</xdr:col>
      <xdr:colOff>38100</xdr:colOff>
      <xdr:row>37</xdr:row>
      <xdr:rowOff>54440</xdr:rowOff>
    </xdr:to>
    <xdr:sp macro="" textlink="">
      <xdr:nvSpPr>
        <xdr:cNvPr id="313" name="楕円 312"/>
        <xdr:cNvSpPr/>
      </xdr:nvSpPr>
      <xdr:spPr>
        <a:xfrm>
          <a:off x="8699500" y="62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70967</xdr:rowOff>
    </xdr:from>
    <xdr:ext cx="599010" cy="259045"/>
    <xdr:sp macro="" textlink="">
      <xdr:nvSpPr>
        <xdr:cNvPr id="314" name="テキスト ボックス 313"/>
        <xdr:cNvSpPr txBox="1"/>
      </xdr:nvSpPr>
      <xdr:spPr>
        <a:xfrm>
          <a:off x="8450795" y="607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117197</xdr:rowOff>
    </xdr:from>
    <xdr:to>
      <xdr:col>41</xdr:col>
      <xdr:colOff>101600</xdr:colOff>
      <xdr:row>37</xdr:row>
      <xdr:rowOff>47347</xdr:rowOff>
    </xdr:to>
    <xdr:sp macro="" textlink="">
      <xdr:nvSpPr>
        <xdr:cNvPr id="315" name="楕円 314"/>
        <xdr:cNvSpPr/>
      </xdr:nvSpPr>
      <xdr:spPr>
        <a:xfrm>
          <a:off x="7810500" y="628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63874</xdr:rowOff>
    </xdr:from>
    <xdr:ext cx="599010" cy="259045"/>
    <xdr:sp macro="" textlink="">
      <xdr:nvSpPr>
        <xdr:cNvPr id="316" name="テキスト ボックス 315"/>
        <xdr:cNvSpPr txBox="1"/>
      </xdr:nvSpPr>
      <xdr:spPr>
        <a:xfrm>
          <a:off x="7561795" y="606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148255</xdr:rowOff>
    </xdr:from>
    <xdr:to>
      <xdr:col>36</xdr:col>
      <xdr:colOff>165100</xdr:colOff>
      <xdr:row>37</xdr:row>
      <xdr:rowOff>78405</xdr:rowOff>
    </xdr:to>
    <xdr:sp macro="" textlink="">
      <xdr:nvSpPr>
        <xdr:cNvPr id="317" name="楕円 316"/>
        <xdr:cNvSpPr/>
      </xdr:nvSpPr>
      <xdr:spPr>
        <a:xfrm>
          <a:off x="6921500" y="632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94932</xdr:rowOff>
    </xdr:from>
    <xdr:ext cx="599010" cy="259045"/>
    <xdr:sp macro="" textlink="">
      <xdr:nvSpPr>
        <xdr:cNvPr id="318" name="テキスト ボックス 317"/>
        <xdr:cNvSpPr txBox="1"/>
      </xdr:nvSpPr>
      <xdr:spPr>
        <a:xfrm>
          <a:off x="6672795" y="609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2" name="直線コネクタ 341"/>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3"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4" name="直線コネクタ 343"/>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5"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46" name="直線コネクタ 345"/>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27278</xdr:rowOff>
    </xdr:from>
    <xdr:to>
      <xdr:col>55</xdr:col>
      <xdr:colOff>0</xdr:colOff>
      <xdr:row>58</xdr:row>
      <xdr:rowOff>67472</xdr:rowOff>
    </xdr:to>
    <xdr:cxnSp macro="">
      <xdr:nvCxnSpPr>
        <xdr:cNvPr id="347" name="直線コネクタ 346"/>
        <xdr:cNvCxnSpPr/>
      </xdr:nvCxnSpPr>
      <xdr:spPr>
        <a:xfrm flipV="1">
          <a:off x="9639300" y="9971378"/>
          <a:ext cx="838200" cy="4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48"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49" name="フローチャート: 判断 348"/>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42109</xdr:rowOff>
    </xdr:from>
    <xdr:to>
      <xdr:col>50</xdr:col>
      <xdr:colOff>114300</xdr:colOff>
      <xdr:row>58</xdr:row>
      <xdr:rowOff>67472</xdr:rowOff>
    </xdr:to>
    <xdr:cxnSp macro="">
      <xdr:nvCxnSpPr>
        <xdr:cNvPr id="350" name="直線コネクタ 349"/>
        <xdr:cNvCxnSpPr/>
      </xdr:nvCxnSpPr>
      <xdr:spPr>
        <a:xfrm>
          <a:off x="8750300" y="9643309"/>
          <a:ext cx="889000" cy="36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1" name="フローチャート: 判断 350"/>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2" name="テキスト ボックス 351"/>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42109</xdr:rowOff>
    </xdr:from>
    <xdr:to>
      <xdr:col>45</xdr:col>
      <xdr:colOff>177800</xdr:colOff>
      <xdr:row>56</xdr:row>
      <xdr:rowOff>79258</xdr:rowOff>
    </xdr:to>
    <xdr:cxnSp macro="">
      <xdr:nvCxnSpPr>
        <xdr:cNvPr id="353" name="直線コネクタ 352"/>
        <xdr:cNvCxnSpPr/>
      </xdr:nvCxnSpPr>
      <xdr:spPr>
        <a:xfrm flipV="1">
          <a:off x="7861300" y="9643309"/>
          <a:ext cx="889000" cy="3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4" name="フローチャート: 判断 353"/>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48430</xdr:rowOff>
    </xdr:from>
    <xdr:ext cx="599010" cy="259045"/>
    <xdr:sp macro="" textlink="">
      <xdr:nvSpPr>
        <xdr:cNvPr id="355" name="テキスト ボックス 354"/>
        <xdr:cNvSpPr txBox="1"/>
      </xdr:nvSpPr>
      <xdr:spPr>
        <a:xfrm>
          <a:off x="8450795" y="99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30732</xdr:rowOff>
    </xdr:from>
    <xdr:to>
      <xdr:col>41</xdr:col>
      <xdr:colOff>50800</xdr:colOff>
      <xdr:row>56</xdr:row>
      <xdr:rowOff>79258</xdr:rowOff>
    </xdr:to>
    <xdr:cxnSp macro="">
      <xdr:nvCxnSpPr>
        <xdr:cNvPr id="356" name="直線コネクタ 355"/>
        <xdr:cNvCxnSpPr/>
      </xdr:nvCxnSpPr>
      <xdr:spPr>
        <a:xfrm>
          <a:off x="6972300" y="9460482"/>
          <a:ext cx="889000" cy="21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57" name="フローチャート: 判断 356"/>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29827</xdr:rowOff>
    </xdr:from>
    <xdr:ext cx="599010" cy="259045"/>
    <xdr:sp macro="" textlink="">
      <xdr:nvSpPr>
        <xdr:cNvPr id="358" name="テキスト ボックス 357"/>
        <xdr:cNvSpPr txBox="1"/>
      </xdr:nvSpPr>
      <xdr:spPr>
        <a:xfrm>
          <a:off x="7561795" y="99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59" name="フローチャート: 判断 358"/>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29848</xdr:rowOff>
    </xdr:from>
    <xdr:ext cx="599010" cy="259045"/>
    <xdr:sp macro="" textlink="">
      <xdr:nvSpPr>
        <xdr:cNvPr id="360" name="テキスト ボックス 359"/>
        <xdr:cNvSpPr txBox="1"/>
      </xdr:nvSpPr>
      <xdr:spPr>
        <a:xfrm>
          <a:off x="6672795" y="99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147928</xdr:rowOff>
    </xdr:from>
    <xdr:to>
      <xdr:col>55</xdr:col>
      <xdr:colOff>50800</xdr:colOff>
      <xdr:row>58</xdr:row>
      <xdr:rowOff>78078</xdr:rowOff>
    </xdr:to>
    <xdr:sp macro="" textlink="">
      <xdr:nvSpPr>
        <xdr:cNvPr id="366" name="楕円 365"/>
        <xdr:cNvSpPr/>
      </xdr:nvSpPr>
      <xdr:spPr>
        <a:xfrm>
          <a:off x="10426700" y="992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126355</xdr:rowOff>
    </xdr:from>
    <xdr:ext cx="534377" cy="259045"/>
    <xdr:sp macro="" textlink="">
      <xdr:nvSpPr>
        <xdr:cNvPr id="367" name="普通建設事業費該当値テキスト"/>
        <xdr:cNvSpPr txBox="1"/>
      </xdr:nvSpPr>
      <xdr:spPr>
        <a:xfrm>
          <a:off x="10528300" y="98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16672</xdr:rowOff>
    </xdr:from>
    <xdr:to>
      <xdr:col>50</xdr:col>
      <xdr:colOff>165100</xdr:colOff>
      <xdr:row>58</xdr:row>
      <xdr:rowOff>118272</xdr:rowOff>
    </xdr:to>
    <xdr:sp macro="" textlink="">
      <xdr:nvSpPr>
        <xdr:cNvPr id="368" name="楕円 367"/>
        <xdr:cNvSpPr/>
      </xdr:nvSpPr>
      <xdr:spPr>
        <a:xfrm>
          <a:off x="9588500" y="99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109399</xdr:rowOff>
    </xdr:from>
    <xdr:ext cx="534377" cy="259045"/>
    <xdr:sp macro="" textlink="">
      <xdr:nvSpPr>
        <xdr:cNvPr id="369" name="テキスト ボックス 368"/>
        <xdr:cNvSpPr txBox="1"/>
      </xdr:nvSpPr>
      <xdr:spPr>
        <a:xfrm>
          <a:off x="9372111" y="1005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162759</xdr:rowOff>
    </xdr:from>
    <xdr:to>
      <xdr:col>46</xdr:col>
      <xdr:colOff>38100</xdr:colOff>
      <xdr:row>56</xdr:row>
      <xdr:rowOff>92909</xdr:rowOff>
    </xdr:to>
    <xdr:sp macro="" textlink="">
      <xdr:nvSpPr>
        <xdr:cNvPr id="370" name="楕円 369"/>
        <xdr:cNvSpPr/>
      </xdr:nvSpPr>
      <xdr:spPr>
        <a:xfrm>
          <a:off x="8699500" y="95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109436</xdr:rowOff>
    </xdr:from>
    <xdr:ext cx="599010" cy="259045"/>
    <xdr:sp macro="" textlink="">
      <xdr:nvSpPr>
        <xdr:cNvPr id="371" name="テキスト ボックス 370"/>
        <xdr:cNvSpPr txBox="1"/>
      </xdr:nvSpPr>
      <xdr:spPr>
        <a:xfrm>
          <a:off x="8450795" y="93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28458</xdr:rowOff>
    </xdr:from>
    <xdr:to>
      <xdr:col>41</xdr:col>
      <xdr:colOff>101600</xdr:colOff>
      <xdr:row>56</xdr:row>
      <xdr:rowOff>130058</xdr:rowOff>
    </xdr:to>
    <xdr:sp macro="" textlink="">
      <xdr:nvSpPr>
        <xdr:cNvPr id="372" name="楕円 371"/>
        <xdr:cNvSpPr/>
      </xdr:nvSpPr>
      <xdr:spPr>
        <a:xfrm>
          <a:off x="7810500" y="962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146585</xdr:rowOff>
    </xdr:from>
    <xdr:ext cx="599010" cy="259045"/>
    <xdr:sp macro="" textlink="">
      <xdr:nvSpPr>
        <xdr:cNvPr id="373" name="テキスト ボックス 372"/>
        <xdr:cNvSpPr txBox="1"/>
      </xdr:nvSpPr>
      <xdr:spPr>
        <a:xfrm>
          <a:off x="7561795" y="940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151382</xdr:rowOff>
    </xdr:from>
    <xdr:to>
      <xdr:col>36</xdr:col>
      <xdr:colOff>165100</xdr:colOff>
      <xdr:row>55</xdr:row>
      <xdr:rowOff>81532</xdr:rowOff>
    </xdr:to>
    <xdr:sp macro="" textlink="">
      <xdr:nvSpPr>
        <xdr:cNvPr id="374" name="楕円 373"/>
        <xdr:cNvSpPr/>
      </xdr:nvSpPr>
      <xdr:spPr>
        <a:xfrm>
          <a:off x="6921500" y="940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98059</xdr:rowOff>
    </xdr:from>
    <xdr:ext cx="599010" cy="259045"/>
    <xdr:sp macro="" textlink="">
      <xdr:nvSpPr>
        <xdr:cNvPr id="375" name="テキスト ボックス 374"/>
        <xdr:cNvSpPr txBox="1"/>
      </xdr:nvSpPr>
      <xdr:spPr>
        <a:xfrm>
          <a:off x="6672795" y="918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399" name="直線コネクタ 398"/>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2"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3" name="直線コネクタ 402"/>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27363</xdr:rowOff>
    </xdr:from>
    <xdr:to>
      <xdr:col>55</xdr:col>
      <xdr:colOff>0</xdr:colOff>
      <xdr:row>79</xdr:row>
      <xdr:rowOff>34491</xdr:rowOff>
    </xdr:to>
    <xdr:cxnSp macro="">
      <xdr:nvCxnSpPr>
        <xdr:cNvPr id="404" name="直線コネクタ 403"/>
        <xdr:cNvCxnSpPr/>
      </xdr:nvCxnSpPr>
      <xdr:spPr>
        <a:xfrm>
          <a:off x="9639300" y="13571913"/>
          <a:ext cx="838200" cy="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5"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06" name="フローチャート: 判断 405"/>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101291</xdr:rowOff>
    </xdr:from>
    <xdr:to>
      <xdr:col>50</xdr:col>
      <xdr:colOff>114300</xdr:colOff>
      <xdr:row>79</xdr:row>
      <xdr:rowOff>27363</xdr:rowOff>
    </xdr:to>
    <xdr:cxnSp macro="">
      <xdr:nvCxnSpPr>
        <xdr:cNvPr id="407" name="直線コネクタ 406"/>
        <xdr:cNvCxnSpPr/>
      </xdr:nvCxnSpPr>
      <xdr:spPr>
        <a:xfrm>
          <a:off x="8750300" y="12960041"/>
          <a:ext cx="889000" cy="61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08" name="フローチャート: 判断 407"/>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09" name="テキスト ボックス 408"/>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60098</xdr:rowOff>
    </xdr:from>
    <xdr:to>
      <xdr:col>45</xdr:col>
      <xdr:colOff>177800</xdr:colOff>
      <xdr:row>75</xdr:row>
      <xdr:rowOff>101291</xdr:rowOff>
    </xdr:to>
    <xdr:cxnSp macro="">
      <xdr:nvCxnSpPr>
        <xdr:cNvPr id="410" name="直線コネクタ 409"/>
        <xdr:cNvCxnSpPr/>
      </xdr:nvCxnSpPr>
      <xdr:spPr>
        <a:xfrm>
          <a:off x="7861300" y="12918848"/>
          <a:ext cx="889000" cy="4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1" name="フローチャート: 判断 410"/>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2" name="テキスト ボックス 411"/>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3" name="フローチャート: 判断 412"/>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52316</xdr:rowOff>
    </xdr:from>
    <xdr:ext cx="534377" cy="259045"/>
    <xdr:sp macro="" textlink="">
      <xdr:nvSpPr>
        <xdr:cNvPr id="414" name="テキスト ボックス 413"/>
        <xdr:cNvSpPr txBox="1"/>
      </xdr:nvSpPr>
      <xdr:spPr>
        <a:xfrm>
          <a:off x="7594111" y="1342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155141</xdr:rowOff>
    </xdr:from>
    <xdr:to>
      <xdr:col>55</xdr:col>
      <xdr:colOff>50800</xdr:colOff>
      <xdr:row>79</xdr:row>
      <xdr:rowOff>85291</xdr:rowOff>
    </xdr:to>
    <xdr:sp macro="" textlink="">
      <xdr:nvSpPr>
        <xdr:cNvPr id="420" name="楕円 419"/>
        <xdr:cNvSpPr/>
      </xdr:nvSpPr>
      <xdr:spPr>
        <a:xfrm>
          <a:off x="10426700" y="1352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70068</xdr:rowOff>
    </xdr:from>
    <xdr:ext cx="469744" cy="259045"/>
    <xdr:sp macro="" textlink="">
      <xdr:nvSpPr>
        <xdr:cNvPr id="421" name="普通建設事業費 （ うち新規整備　）該当値テキスト"/>
        <xdr:cNvSpPr txBox="1"/>
      </xdr:nvSpPr>
      <xdr:spPr>
        <a:xfrm>
          <a:off x="10528300" y="1344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148013</xdr:rowOff>
    </xdr:from>
    <xdr:to>
      <xdr:col>50</xdr:col>
      <xdr:colOff>165100</xdr:colOff>
      <xdr:row>79</xdr:row>
      <xdr:rowOff>78163</xdr:rowOff>
    </xdr:to>
    <xdr:sp macro="" textlink="">
      <xdr:nvSpPr>
        <xdr:cNvPr id="422" name="楕円 421"/>
        <xdr:cNvSpPr/>
      </xdr:nvSpPr>
      <xdr:spPr>
        <a:xfrm>
          <a:off x="9588500" y="135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69290</xdr:rowOff>
    </xdr:from>
    <xdr:ext cx="469744" cy="259045"/>
    <xdr:sp macro="" textlink="">
      <xdr:nvSpPr>
        <xdr:cNvPr id="423" name="テキスト ボックス 422"/>
        <xdr:cNvSpPr txBox="1"/>
      </xdr:nvSpPr>
      <xdr:spPr>
        <a:xfrm>
          <a:off x="9404428" y="1361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50491</xdr:rowOff>
    </xdr:from>
    <xdr:to>
      <xdr:col>46</xdr:col>
      <xdr:colOff>38100</xdr:colOff>
      <xdr:row>75</xdr:row>
      <xdr:rowOff>152091</xdr:rowOff>
    </xdr:to>
    <xdr:sp macro="" textlink="">
      <xdr:nvSpPr>
        <xdr:cNvPr id="424" name="楕円 423"/>
        <xdr:cNvSpPr/>
      </xdr:nvSpPr>
      <xdr:spPr>
        <a:xfrm>
          <a:off x="8699500" y="1290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168618</xdr:rowOff>
    </xdr:from>
    <xdr:ext cx="599010" cy="259045"/>
    <xdr:sp macro="" textlink="">
      <xdr:nvSpPr>
        <xdr:cNvPr id="425" name="テキスト ボックス 424"/>
        <xdr:cNvSpPr txBox="1"/>
      </xdr:nvSpPr>
      <xdr:spPr>
        <a:xfrm>
          <a:off x="8450795" y="1268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9298</xdr:rowOff>
    </xdr:from>
    <xdr:to>
      <xdr:col>41</xdr:col>
      <xdr:colOff>101600</xdr:colOff>
      <xdr:row>75</xdr:row>
      <xdr:rowOff>110898</xdr:rowOff>
    </xdr:to>
    <xdr:sp macro="" textlink="">
      <xdr:nvSpPr>
        <xdr:cNvPr id="426" name="楕円 425"/>
        <xdr:cNvSpPr/>
      </xdr:nvSpPr>
      <xdr:spPr>
        <a:xfrm>
          <a:off x="7810500" y="1286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127425</xdr:rowOff>
    </xdr:from>
    <xdr:ext cx="599010" cy="259045"/>
    <xdr:sp macro="" textlink="">
      <xdr:nvSpPr>
        <xdr:cNvPr id="427" name="テキスト ボックス 426"/>
        <xdr:cNvSpPr txBox="1"/>
      </xdr:nvSpPr>
      <xdr:spPr>
        <a:xfrm>
          <a:off x="7561795" y="1264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47" name="直線コネクタ 446"/>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48"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49" name="直線コネクタ 448"/>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0"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1" name="直線コネクタ 450"/>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119469</xdr:rowOff>
    </xdr:from>
    <xdr:to>
      <xdr:col>55</xdr:col>
      <xdr:colOff>0</xdr:colOff>
      <xdr:row>96</xdr:row>
      <xdr:rowOff>39453</xdr:rowOff>
    </xdr:to>
    <xdr:cxnSp macro="">
      <xdr:nvCxnSpPr>
        <xdr:cNvPr id="452" name="直線コネクタ 451"/>
        <xdr:cNvCxnSpPr/>
      </xdr:nvCxnSpPr>
      <xdr:spPr>
        <a:xfrm flipV="1">
          <a:off x="9639300" y="16407219"/>
          <a:ext cx="838200" cy="9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130998</xdr:rowOff>
    </xdr:from>
    <xdr:ext cx="534377" cy="259045"/>
    <xdr:sp macro="" textlink="">
      <xdr:nvSpPr>
        <xdr:cNvPr id="453" name="普通建設事業費 （ うち更新整備　）平均値テキスト"/>
        <xdr:cNvSpPr txBox="1"/>
      </xdr:nvSpPr>
      <xdr:spPr>
        <a:xfrm>
          <a:off x="10528300" y="1641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4" name="フローチャート: 判断 453"/>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17239</xdr:rowOff>
    </xdr:from>
    <xdr:to>
      <xdr:col>50</xdr:col>
      <xdr:colOff>114300</xdr:colOff>
      <xdr:row>96</xdr:row>
      <xdr:rowOff>39453</xdr:rowOff>
    </xdr:to>
    <xdr:cxnSp macro="">
      <xdr:nvCxnSpPr>
        <xdr:cNvPr id="455" name="直線コネクタ 454"/>
        <xdr:cNvCxnSpPr/>
      </xdr:nvCxnSpPr>
      <xdr:spPr>
        <a:xfrm>
          <a:off x="8750300" y="16476439"/>
          <a:ext cx="889000" cy="2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56" name="フローチャート: 判断 455"/>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57" name="テキスト ボックス 456"/>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17239</xdr:rowOff>
    </xdr:from>
    <xdr:to>
      <xdr:col>45</xdr:col>
      <xdr:colOff>177800</xdr:colOff>
      <xdr:row>96</xdr:row>
      <xdr:rowOff>42087</xdr:rowOff>
    </xdr:to>
    <xdr:cxnSp macro="">
      <xdr:nvCxnSpPr>
        <xdr:cNvPr id="458" name="直線コネクタ 457"/>
        <xdr:cNvCxnSpPr/>
      </xdr:nvCxnSpPr>
      <xdr:spPr>
        <a:xfrm flipV="1">
          <a:off x="7861300" y="16476439"/>
          <a:ext cx="889000" cy="2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59" name="フローチャート: 判断 458"/>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161596</xdr:rowOff>
    </xdr:from>
    <xdr:ext cx="534377" cy="259045"/>
    <xdr:sp macro="" textlink="">
      <xdr:nvSpPr>
        <xdr:cNvPr id="460" name="テキスト ボックス 459"/>
        <xdr:cNvSpPr txBox="1"/>
      </xdr:nvSpPr>
      <xdr:spPr>
        <a:xfrm>
          <a:off x="8483111" y="166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1" name="フローチャート: 判断 460"/>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130363</xdr:rowOff>
    </xdr:from>
    <xdr:ext cx="534377" cy="259045"/>
    <xdr:sp macro="" textlink="">
      <xdr:nvSpPr>
        <xdr:cNvPr id="462" name="テキスト ボックス 461"/>
        <xdr:cNvSpPr txBox="1"/>
      </xdr:nvSpPr>
      <xdr:spPr>
        <a:xfrm>
          <a:off x="7594111" y="1658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68669</xdr:rowOff>
    </xdr:from>
    <xdr:to>
      <xdr:col>55</xdr:col>
      <xdr:colOff>50800</xdr:colOff>
      <xdr:row>95</xdr:row>
      <xdr:rowOff>170269</xdr:rowOff>
    </xdr:to>
    <xdr:sp macro="" textlink="">
      <xdr:nvSpPr>
        <xdr:cNvPr id="468" name="楕円 467"/>
        <xdr:cNvSpPr/>
      </xdr:nvSpPr>
      <xdr:spPr>
        <a:xfrm>
          <a:off x="10426700" y="1635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91546</xdr:rowOff>
    </xdr:from>
    <xdr:ext cx="534377" cy="259045"/>
    <xdr:sp macro="" textlink="">
      <xdr:nvSpPr>
        <xdr:cNvPr id="469" name="普通建設事業費 （ うち更新整備　）該当値テキスト"/>
        <xdr:cNvSpPr txBox="1"/>
      </xdr:nvSpPr>
      <xdr:spPr>
        <a:xfrm>
          <a:off x="10528300" y="1620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160103</xdr:rowOff>
    </xdr:from>
    <xdr:to>
      <xdr:col>50</xdr:col>
      <xdr:colOff>165100</xdr:colOff>
      <xdr:row>96</xdr:row>
      <xdr:rowOff>90253</xdr:rowOff>
    </xdr:to>
    <xdr:sp macro="" textlink="">
      <xdr:nvSpPr>
        <xdr:cNvPr id="470" name="楕円 469"/>
        <xdr:cNvSpPr/>
      </xdr:nvSpPr>
      <xdr:spPr>
        <a:xfrm>
          <a:off x="9588500" y="1644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81380</xdr:rowOff>
    </xdr:from>
    <xdr:ext cx="534377" cy="259045"/>
    <xdr:sp macro="" textlink="">
      <xdr:nvSpPr>
        <xdr:cNvPr id="471" name="テキスト ボックス 470"/>
        <xdr:cNvSpPr txBox="1"/>
      </xdr:nvSpPr>
      <xdr:spPr>
        <a:xfrm>
          <a:off x="9372111" y="1654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137889</xdr:rowOff>
    </xdr:from>
    <xdr:to>
      <xdr:col>46</xdr:col>
      <xdr:colOff>38100</xdr:colOff>
      <xdr:row>96</xdr:row>
      <xdr:rowOff>68039</xdr:rowOff>
    </xdr:to>
    <xdr:sp macro="" textlink="">
      <xdr:nvSpPr>
        <xdr:cNvPr id="472" name="楕円 471"/>
        <xdr:cNvSpPr/>
      </xdr:nvSpPr>
      <xdr:spPr>
        <a:xfrm>
          <a:off x="8699500" y="1642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84566</xdr:rowOff>
    </xdr:from>
    <xdr:ext cx="534377" cy="259045"/>
    <xdr:sp macro="" textlink="">
      <xdr:nvSpPr>
        <xdr:cNvPr id="473" name="テキスト ボックス 472"/>
        <xdr:cNvSpPr txBox="1"/>
      </xdr:nvSpPr>
      <xdr:spPr>
        <a:xfrm>
          <a:off x="8483111" y="1620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162737</xdr:rowOff>
    </xdr:from>
    <xdr:to>
      <xdr:col>41</xdr:col>
      <xdr:colOff>101600</xdr:colOff>
      <xdr:row>96</xdr:row>
      <xdr:rowOff>92887</xdr:rowOff>
    </xdr:to>
    <xdr:sp macro="" textlink="">
      <xdr:nvSpPr>
        <xdr:cNvPr id="474" name="楕円 473"/>
        <xdr:cNvSpPr/>
      </xdr:nvSpPr>
      <xdr:spPr>
        <a:xfrm>
          <a:off x="7810500" y="1645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109414</xdr:rowOff>
    </xdr:from>
    <xdr:ext cx="534377" cy="259045"/>
    <xdr:sp macro="" textlink="">
      <xdr:nvSpPr>
        <xdr:cNvPr id="475" name="テキスト ボックス 474"/>
        <xdr:cNvSpPr txBox="1"/>
      </xdr:nvSpPr>
      <xdr:spPr>
        <a:xfrm>
          <a:off x="7594111" y="1622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499" name="直線コネクタ 498"/>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2"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3" name="直線コネクタ 502"/>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16484</xdr:rowOff>
    </xdr:from>
    <xdr:to>
      <xdr:col>85</xdr:col>
      <xdr:colOff>127000</xdr:colOff>
      <xdr:row>39</xdr:row>
      <xdr:rowOff>42863</xdr:rowOff>
    </xdr:to>
    <xdr:cxnSp macro="">
      <xdr:nvCxnSpPr>
        <xdr:cNvPr id="504" name="直線コネクタ 503"/>
        <xdr:cNvCxnSpPr/>
      </xdr:nvCxnSpPr>
      <xdr:spPr>
        <a:xfrm flipV="1">
          <a:off x="15481300" y="6703034"/>
          <a:ext cx="838200" cy="2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5"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06" name="フローチャート: 判断 505"/>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167475</xdr:rowOff>
    </xdr:from>
    <xdr:to>
      <xdr:col>81</xdr:col>
      <xdr:colOff>50800</xdr:colOff>
      <xdr:row>39</xdr:row>
      <xdr:rowOff>42863</xdr:rowOff>
    </xdr:to>
    <xdr:cxnSp macro="">
      <xdr:nvCxnSpPr>
        <xdr:cNvPr id="507" name="直線コネクタ 506"/>
        <xdr:cNvCxnSpPr/>
      </xdr:nvCxnSpPr>
      <xdr:spPr>
        <a:xfrm>
          <a:off x="14592300" y="6682575"/>
          <a:ext cx="889000" cy="4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08" name="フローチャート: 判断 507"/>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09" name="テキスト ボックス 508"/>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137858</xdr:rowOff>
    </xdr:from>
    <xdr:to>
      <xdr:col>76</xdr:col>
      <xdr:colOff>114300</xdr:colOff>
      <xdr:row>38</xdr:row>
      <xdr:rowOff>167475</xdr:rowOff>
    </xdr:to>
    <xdr:cxnSp macro="">
      <xdr:nvCxnSpPr>
        <xdr:cNvPr id="510" name="直線コネクタ 509"/>
        <xdr:cNvCxnSpPr/>
      </xdr:nvCxnSpPr>
      <xdr:spPr>
        <a:xfrm>
          <a:off x="13703300" y="6652958"/>
          <a:ext cx="889000" cy="2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1" name="フローチャート: 判断 510"/>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2" name="テキスト ボックス 511"/>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121589</xdr:rowOff>
    </xdr:from>
    <xdr:to>
      <xdr:col>71</xdr:col>
      <xdr:colOff>177800</xdr:colOff>
      <xdr:row>38</xdr:row>
      <xdr:rowOff>137858</xdr:rowOff>
    </xdr:to>
    <xdr:cxnSp macro="">
      <xdr:nvCxnSpPr>
        <xdr:cNvPr id="513" name="直線コネクタ 512"/>
        <xdr:cNvCxnSpPr/>
      </xdr:nvCxnSpPr>
      <xdr:spPr>
        <a:xfrm>
          <a:off x="12814300" y="6636689"/>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4" name="フローチャート: 判断 513"/>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5" name="テキスト ボックス 514"/>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16" name="フローチャート: 判断 515"/>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17" name="テキスト ボックス 516"/>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137134</xdr:rowOff>
    </xdr:from>
    <xdr:to>
      <xdr:col>85</xdr:col>
      <xdr:colOff>177800</xdr:colOff>
      <xdr:row>39</xdr:row>
      <xdr:rowOff>67284</xdr:rowOff>
    </xdr:to>
    <xdr:sp macro="" textlink="">
      <xdr:nvSpPr>
        <xdr:cNvPr id="523" name="楕円 522"/>
        <xdr:cNvSpPr/>
      </xdr:nvSpPr>
      <xdr:spPr>
        <a:xfrm>
          <a:off x="16268700" y="66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52061</xdr:rowOff>
    </xdr:from>
    <xdr:ext cx="469744" cy="259045"/>
    <xdr:sp macro="" textlink="">
      <xdr:nvSpPr>
        <xdr:cNvPr id="524" name="災害復旧事業費該当値テキスト"/>
        <xdr:cNvSpPr txBox="1"/>
      </xdr:nvSpPr>
      <xdr:spPr>
        <a:xfrm>
          <a:off x="16370300" y="656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163513</xdr:rowOff>
    </xdr:from>
    <xdr:to>
      <xdr:col>81</xdr:col>
      <xdr:colOff>101600</xdr:colOff>
      <xdr:row>39</xdr:row>
      <xdr:rowOff>93663</xdr:rowOff>
    </xdr:to>
    <xdr:sp macro="" textlink="">
      <xdr:nvSpPr>
        <xdr:cNvPr id="525" name="楕円 524"/>
        <xdr:cNvSpPr/>
      </xdr:nvSpPr>
      <xdr:spPr>
        <a:xfrm>
          <a:off x="15430500" y="66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84790</xdr:rowOff>
    </xdr:from>
    <xdr:ext cx="378565" cy="259045"/>
    <xdr:sp macro="" textlink="">
      <xdr:nvSpPr>
        <xdr:cNvPr id="526" name="テキスト ボックス 525"/>
        <xdr:cNvSpPr txBox="1"/>
      </xdr:nvSpPr>
      <xdr:spPr>
        <a:xfrm>
          <a:off x="15292017" y="6771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116675</xdr:rowOff>
    </xdr:from>
    <xdr:to>
      <xdr:col>76</xdr:col>
      <xdr:colOff>165100</xdr:colOff>
      <xdr:row>39</xdr:row>
      <xdr:rowOff>46825</xdr:rowOff>
    </xdr:to>
    <xdr:sp macro="" textlink="">
      <xdr:nvSpPr>
        <xdr:cNvPr id="527" name="楕円 526"/>
        <xdr:cNvSpPr/>
      </xdr:nvSpPr>
      <xdr:spPr>
        <a:xfrm>
          <a:off x="14541500" y="66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37952</xdr:rowOff>
    </xdr:from>
    <xdr:ext cx="469744" cy="259045"/>
    <xdr:sp macro="" textlink="">
      <xdr:nvSpPr>
        <xdr:cNvPr id="528" name="テキスト ボックス 527"/>
        <xdr:cNvSpPr txBox="1"/>
      </xdr:nvSpPr>
      <xdr:spPr>
        <a:xfrm>
          <a:off x="14357428" y="672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87058</xdr:rowOff>
    </xdr:from>
    <xdr:to>
      <xdr:col>72</xdr:col>
      <xdr:colOff>38100</xdr:colOff>
      <xdr:row>39</xdr:row>
      <xdr:rowOff>17208</xdr:rowOff>
    </xdr:to>
    <xdr:sp macro="" textlink="">
      <xdr:nvSpPr>
        <xdr:cNvPr id="529" name="楕円 528"/>
        <xdr:cNvSpPr/>
      </xdr:nvSpPr>
      <xdr:spPr>
        <a:xfrm>
          <a:off x="13652500" y="660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8335</xdr:rowOff>
    </xdr:from>
    <xdr:ext cx="469744" cy="259045"/>
    <xdr:sp macro="" textlink="">
      <xdr:nvSpPr>
        <xdr:cNvPr id="530" name="テキスト ボックス 529"/>
        <xdr:cNvSpPr txBox="1"/>
      </xdr:nvSpPr>
      <xdr:spPr>
        <a:xfrm>
          <a:off x="13468428" y="669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70789</xdr:rowOff>
    </xdr:from>
    <xdr:to>
      <xdr:col>67</xdr:col>
      <xdr:colOff>101600</xdr:colOff>
      <xdr:row>39</xdr:row>
      <xdr:rowOff>939</xdr:rowOff>
    </xdr:to>
    <xdr:sp macro="" textlink="">
      <xdr:nvSpPr>
        <xdr:cNvPr id="531" name="楕円 530"/>
        <xdr:cNvSpPr/>
      </xdr:nvSpPr>
      <xdr:spPr>
        <a:xfrm>
          <a:off x="12763500" y="658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163516</xdr:rowOff>
    </xdr:from>
    <xdr:ext cx="469744" cy="259045"/>
    <xdr:sp macro="" textlink="">
      <xdr:nvSpPr>
        <xdr:cNvPr id="532" name="テキスト ボックス 531"/>
        <xdr:cNvSpPr txBox="1"/>
      </xdr:nvSpPr>
      <xdr:spPr>
        <a:xfrm>
          <a:off x="12579428" y="667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3" name="直線コネクタ 602"/>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4"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5" name="直線コネクタ 604"/>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06"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07" name="直線コネクタ 606"/>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11122</xdr:rowOff>
    </xdr:from>
    <xdr:to>
      <xdr:col>85</xdr:col>
      <xdr:colOff>127000</xdr:colOff>
      <xdr:row>78</xdr:row>
      <xdr:rowOff>24033</xdr:rowOff>
    </xdr:to>
    <xdr:cxnSp macro="">
      <xdr:nvCxnSpPr>
        <xdr:cNvPr id="608" name="直線コネクタ 607"/>
        <xdr:cNvCxnSpPr/>
      </xdr:nvCxnSpPr>
      <xdr:spPr>
        <a:xfrm flipV="1">
          <a:off x="15481300" y="13384222"/>
          <a:ext cx="838200" cy="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09"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0" name="フローチャート: 判断 609"/>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24033</xdr:rowOff>
    </xdr:from>
    <xdr:to>
      <xdr:col>81</xdr:col>
      <xdr:colOff>50800</xdr:colOff>
      <xdr:row>78</xdr:row>
      <xdr:rowOff>62553</xdr:rowOff>
    </xdr:to>
    <xdr:cxnSp macro="">
      <xdr:nvCxnSpPr>
        <xdr:cNvPr id="611" name="直線コネクタ 610"/>
        <xdr:cNvCxnSpPr/>
      </xdr:nvCxnSpPr>
      <xdr:spPr>
        <a:xfrm flipV="1">
          <a:off x="14592300" y="13397133"/>
          <a:ext cx="889000" cy="3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2" name="フローチャート: 判断 611"/>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3" name="テキスト ボックス 612"/>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62553</xdr:rowOff>
    </xdr:from>
    <xdr:to>
      <xdr:col>76</xdr:col>
      <xdr:colOff>114300</xdr:colOff>
      <xdr:row>78</xdr:row>
      <xdr:rowOff>75386</xdr:rowOff>
    </xdr:to>
    <xdr:cxnSp macro="">
      <xdr:nvCxnSpPr>
        <xdr:cNvPr id="614" name="直線コネクタ 613"/>
        <xdr:cNvCxnSpPr/>
      </xdr:nvCxnSpPr>
      <xdr:spPr>
        <a:xfrm flipV="1">
          <a:off x="13703300" y="13435653"/>
          <a:ext cx="889000" cy="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5" name="フローチャート: 判断 614"/>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16" name="テキスト ボックス 615"/>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75386</xdr:rowOff>
    </xdr:from>
    <xdr:to>
      <xdr:col>71</xdr:col>
      <xdr:colOff>177800</xdr:colOff>
      <xdr:row>78</xdr:row>
      <xdr:rowOff>81042</xdr:rowOff>
    </xdr:to>
    <xdr:cxnSp macro="">
      <xdr:nvCxnSpPr>
        <xdr:cNvPr id="617" name="直線コネクタ 616"/>
        <xdr:cNvCxnSpPr/>
      </xdr:nvCxnSpPr>
      <xdr:spPr>
        <a:xfrm flipV="1">
          <a:off x="12814300" y="13448486"/>
          <a:ext cx="889000" cy="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18" name="フローチャート: 判断 617"/>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19" name="テキスト ボックス 618"/>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0" name="フローチャート: 判断 619"/>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1" name="テキスト ボックス 620"/>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131772</xdr:rowOff>
    </xdr:from>
    <xdr:to>
      <xdr:col>85</xdr:col>
      <xdr:colOff>177800</xdr:colOff>
      <xdr:row>78</xdr:row>
      <xdr:rowOff>61922</xdr:rowOff>
    </xdr:to>
    <xdr:sp macro="" textlink="">
      <xdr:nvSpPr>
        <xdr:cNvPr id="627" name="楕円 626"/>
        <xdr:cNvSpPr/>
      </xdr:nvSpPr>
      <xdr:spPr>
        <a:xfrm>
          <a:off x="16268700" y="1333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46699</xdr:rowOff>
    </xdr:from>
    <xdr:ext cx="534377" cy="259045"/>
    <xdr:sp macro="" textlink="">
      <xdr:nvSpPr>
        <xdr:cNvPr id="628" name="公債費該当値テキスト"/>
        <xdr:cNvSpPr txBox="1"/>
      </xdr:nvSpPr>
      <xdr:spPr>
        <a:xfrm>
          <a:off x="16370300" y="132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144683</xdr:rowOff>
    </xdr:from>
    <xdr:to>
      <xdr:col>81</xdr:col>
      <xdr:colOff>101600</xdr:colOff>
      <xdr:row>78</xdr:row>
      <xdr:rowOff>74833</xdr:rowOff>
    </xdr:to>
    <xdr:sp macro="" textlink="">
      <xdr:nvSpPr>
        <xdr:cNvPr id="629" name="楕円 628"/>
        <xdr:cNvSpPr/>
      </xdr:nvSpPr>
      <xdr:spPr>
        <a:xfrm>
          <a:off x="15430500" y="1334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65960</xdr:rowOff>
    </xdr:from>
    <xdr:ext cx="534377" cy="259045"/>
    <xdr:sp macro="" textlink="">
      <xdr:nvSpPr>
        <xdr:cNvPr id="630" name="テキスト ボックス 629"/>
        <xdr:cNvSpPr txBox="1"/>
      </xdr:nvSpPr>
      <xdr:spPr>
        <a:xfrm>
          <a:off x="15214111" y="1343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11753</xdr:rowOff>
    </xdr:from>
    <xdr:to>
      <xdr:col>76</xdr:col>
      <xdr:colOff>165100</xdr:colOff>
      <xdr:row>78</xdr:row>
      <xdr:rowOff>113353</xdr:rowOff>
    </xdr:to>
    <xdr:sp macro="" textlink="">
      <xdr:nvSpPr>
        <xdr:cNvPr id="631" name="楕円 630"/>
        <xdr:cNvSpPr/>
      </xdr:nvSpPr>
      <xdr:spPr>
        <a:xfrm>
          <a:off x="14541500" y="1338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104480</xdr:rowOff>
    </xdr:from>
    <xdr:ext cx="534377" cy="259045"/>
    <xdr:sp macro="" textlink="">
      <xdr:nvSpPr>
        <xdr:cNvPr id="632" name="テキスト ボックス 631"/>
        <xdr:cNvSpPr txBox="1"/>
      </xdr:nvSpPr>
      <xdr:spPr>
        <a:xfrm>
          <a:off x="14325111" y="134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24586</xdr:rowOff>
    </xdr:from>
    <xdr:to>
      <xdr:col>72</xdr:col>
      <xdr:colOff>38100</xdr:colOff>
      <xdr:row>78</xdr:row>
      <xdr:rowOff>126186</xdr:rowOff>
    </xdr:to>
    <xdr:sp macro="" textlink="">
      <xdr:nvSpPr>
        <xdr:cNvPr id="633" name="楕円 632"/>
        <xdr:cNvSpPr/>
      </xdr:nvSpPr>
      <xdr:spPr>
        <a:xfrm>
          <a:off x="13652500" y="133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117313</xdr:rowOff>
    </xdr:from>
    <xdr:ext cx="534377" cy="259045"/>
    <xdr:sp macro="" textlink="">
      <xdr:nvSpPr>
        <xdr:cNvPr id="634" name="テキスト ボックス 633"/>
        <xdr:cNvSpPr txBox="1"/>
      </xdr:nvSpPr>
      <xdr:spPr>
        <a:xfrm>
          <a:off x="13436111" y="1349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30242</xdr:rowOff>
    </xdr:from>
    <xdr:to>
      <xdr:col>67</xdr:col>
      <xdr:colOff>101600</xdr:colOff>
      <xdr:row>78</xdr:row>
      <xdr:rowOff>131842</xdr:rowOff>
    </xdr:to>
    <xdr:sp macro="" textlink="">
      <xdr:nvSpPr>
        <xdr:cNvPr id="635" name="楕円 634"/>
        <xdr:cNvSpPr/>
      </xdr:nvSpPr>
      <xdr:spPr>
        <a:xfrm>
          <a:off x="12763500" y="1340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122969</xdr:rowOff>
    </xdr:from>
    <xdr:ext cx="534377" cy="259045"/>
    <xdr:sp macro="" textlink="">
      <xdr:nvSpPr>
        <xdr:cNvPr id="636" name="テキスト ボックス 635"/>
        <xdr:cNvSpPr txBox="1"/>
      </xdr:nvSpPr>
      <xdr:spPr>
        <a:xfrm>
          <a:off x="12547111" y="1349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6" name="テキスト ボックス 65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0" name="直線コネクタ 659"/>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1"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2" name="直線コネクタ 661"/>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3"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4" name="直線コネクタ 663"/>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116680</xdr:rowOff>
    </xdr:from>
    <xdr:to>
      <xdr:col>85</xdr:col>
      <xdr:colOff>127000</xdr:colOff>
      <xdr:row>98</xdr:row>
      <xdr:rowOff>155687</xdr:rowOff>
    </xdr:to>
    <xdr:cxnSp macro="">
      <xdr:nvCxnSpPr>
        <xdr:cNvPr id="665" name="直線コネクタ 664"/>
        <xdr:cNvCxnSpPr/>
      </xdr:nvCxnSpPr>
      <xdr:spPr>
        <a:xfrm flipV="1">
          <a:off x="15481300" y="16918780"/>
          <a:ext cx="838200" cy="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66"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67" name="フローチャート: 判断 666"/>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155687</xdr:rowOff>
    </xdr:from>
    <xdr:to>
      <xdr:col>81</xdr:col>
      <xdr:colOff>50800</xdr:colOff>
      <xdr:row>99</xdr:row>
      <xdr:rowOff>18504</xdr:rowOff>
    </xdr:to>
    <xdr:cxnSp macro="">
      <xdr:nvCxnSpPr>
        <xdr:cNvPr id="668" name="直線コネクタ 667"/>
        <xdr:cNvCxnSpPr/>
      </xdr:nvCxnSpPr>
      <xdr:spPr>
        <a:xfrm flipV="1">
          <a:off x="14592300" y="16957787"/>
          <a:ext cx="889000" cy="3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69" name="フローチャート: 判断 668"/>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0" name="テキスト ボックス 669"/>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18504</xdr:rowOff>
    </xdr:from>
    <xdr:to>
      <xdr:col>76</xdr:col>
      <xdr:colOff>114300</xdr:colOff>
      <xdr:row>99</xdr:row>
      <xdr:rowOff>43352</xdr:rowOff>
    </xdr:to>
    <xdr:cxnSp macro="">
      <xdr:nvCxnSpPr>
        <xdr:cNvPr id="671" name="直線コネクタ 670"/>
        <xdr:cNvCxnSpPr/>
      </xdr:nvCxnSpPr>
      <xdr:spPr>
        <a:xfrm flipV="1">
          <a:off x="13703300" y="16992054"/>
          <a:ext cx="889000" cy="2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2" name="フローチャート: 判断 671"/>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3" name="テキスト ボックス 672"/>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17118</xdr:rowOff>
    </xdr:from>
    <xdr:to>
      <xdr:col>71</xdr:col>
      <xdr:colOff>177800</xdr:colOff>
      <xdr:row>99</xdr:row>
      <xdr:rowOff>43352</xdr:rowOff>
    </xdr:to>
    <xdr:cxnSp macro="">
      <xdr:nvCxnSpPr>
        <xdr:cNvPr id="674" name="直線コネクタ 673"/>
        <xdr:cNvCxnSpPr/>
      </xdr:nvCxnSpPr>
      <xdr:spPr>
        <a:xfrm>
          <a:off x="12814300" y="16990668"/>
          <a:ext cx="8890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5" name="フローチャート: 判断 674"/>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76" name="テキスト ボックス 675"/>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77" name="フローチャート: 判断 676"/>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78" name="テキスト ボックス 677"/>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65880</xdr:rowOff>
    </xdr:from>
    <xdr:to>
      <xdr:col>85</xdr:col>
      <xdr:colOff>177800</xdr:colOff>
      <xdr:row>98</xdr:row>
      <xdr:rowOff>167480</xdr:rowOff>
    </xdr:to>
    <xdr:sp macro="" textlink="">
      <xdr:nvSpPr>
        <xdr:cNvPr id="684" name="楕円 683"/>
        <xdr:cNvSpPr/>
      </xdr:nvSpPr>
      <xdr:spPr>
        <a:xfrm>
          <a:off x="16268700" y="1686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39815</xdr:rowOff>
    </xdr:from>
    <xdr:ext cx="534377" cy="259045"/>
    <xdr:sp macro="" textlink="">
      <xdr:nvSpPr>
        <xdr:cNvPr id="685" name="積立金該当値テキスト"/>
        <xdr:cNvSpPr txBox="1"/>
      </xdr:nvSpPr>
      <xdr:spPr>
        <a:xfrm>
          <a:off x="16370300" y="168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104887</xdr:rowOff>
    </xdr:from>
    <xdr:to>
      <xdr:col>81</xdr:col>
      <xdr:colOff>101600</xdr:colOff>
      <xdr:row>99</xdr:row>
      <xdr:rowOff>35037</xdr:rowOff>
    </xdr:to>
    <xdr:sp macro="" textlink="">
      <xdr:nvSpPr>
        <xdr:cNvPr id="686" name="楕円 685"/>
        <xdr:cNvSpPr/>
      </xdr:nvSpPr>
      <xdr:spPr>
        <a:xfrm>
          <a:off x="15430500" y="1690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26164</xdr:rowOff>
    </xdr:from>
    <xdr:ext cx="534377" cy="259045"/>
    <xdr:sp macro="" textlink="">
      <xdr:nvSpPr>
        <xdr:cNvPr id="687" name="テキスト ボックス 686"/>
        <xdr:cNvSpPr txBox="1"/>
      </xdr:nvSpPr>
      <xdr:spPr>
        <a:xfrm>
          <a:off x="15214111" y="1699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139154</xdr:rowOff>
    </xdr:from>
    <xdr:to>
      <xdr:col>76</xdr:col>
      <xdr:colOff>165100</xdr:colOff>
      <xdr:row>99</xdr:row>
      <xdr:rowOff>69304</xdr:rowOff>
    </xdr:to>
    <xdr:sp macro="" textlink="">
      <xdr:nvSpPr>
        <xdr:cNvPr id="688" name="楕円 687"/>
        <xdr:cNvSpPr/>
      </xdr:nvSpPr>
      <xdr:spPr>
        <a:xfrm>
          <a:off x="14541500" y="1694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60431</xdr:rowOff>
    </xdr:from>
    <xdr:ext cx="534377" cy="259045"/>
    <xdr:sp macro="" textlink="">
      <xdr:nvSpPr>
        <xdr:cNvPr id="689" name="テキスト ボックス 688"/>
        <xdr:cNvSpPr txBox="1"/>
      </xdr:nvSpPr>
      <xdr:spPr>
        <a:xfrm>
          <a:off x="14325111" y="1703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164002</xdr:rowOff>
    </xdr:from>
    <xdr:to>
      <xdr:col>72</xdr:col>
      <xdr:colOff>38100</xdr:colOff>
      <xdr:row>99</xdr:row>
      <xdr:rowOff>94152</xdr:rowOff>
    </xdr:to>
    <xdr:sp macro="" textlink="">
      <xdr:nvSpPr>
        <xdr:cNvPr id="690" name="楕円 689"/>
        <xdr:cNvSpPr/>
      </xdr:nvSpPr>
      <xdr:spPr>
        <a:xfrm>
          <a:off x="13652500" y="1696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85279</xdr:rowOff>
    </xdr:from>
    <xdr:ext cx="378565" cy="259045"/>
    <xdr:sp macro="" textlink="">
      <xdr:nvSpPr>
        <xdr:cNvPr id="691" name="テキスト ボックス 690"/>
        <xdr:cNvSpPr txBox="1"/>
      </xdr:nvSpPr>
      <xdr:spPr>
        <a:xfrm>
          <a:off x="13514017" y="17058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137768</xdr:rowOff>
    </xdr:from>
    <xdr:to>
      <xdr:col>67</xdr:col>
      <xdr:colOff>101600</xdr:colOff>
      <xdr:row>99</xdr:row>
      <xdr:rowOff>67918</xdr:rowOff>
    </xdr:to>
    <xdr:sp macro="" textlink="">
      <xdr:nvSpPr>
        <xdr:cNvPr id="692" name="楕円 691"/>
        <xdr:cNvSpPr/>
      </xdr:nvSpPr>
      <xdr:spPr>
        <a:xfrm>
          <a:off x="12763500" y="1693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59045</xdr:rowOff>
    </xdr:from>
    <xdr:ext cx="534377" cy="259045"/>
    <xdr:sp macro="" textlink="">
      <xdr:nvSpPr>
        <xdr:cNvPr id="693" name="テキスト ボックス 692"/>
        <xdr:cNvSpPr txBox="1"/>
      </xdr:nvSpPr>
      <xdr:spPr>
        <a:xfrm>
          <a:off x="12547111" y="1703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5" name="直線コネクタ 714"/>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18"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19" name="直線コネクタ 718"/>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1"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2" name="フローチャート: 判断 721"/>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4" name="フローチャート: 判断 723"/>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5" name="テキスト ボックス 724"/>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27" name="フローチャート: 判断 726"/>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28" name="テキスト ボックス 727"/>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0" name="フローチャート: 判断 729"/>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1" name="テキスト ボックス 730"/>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2" name="フローチャート: 判断 731"/>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3" name="テキスト ボックス 732"/>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0" name="直線コネクタ 769"/>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3"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4" name="直線コネクタ 773"/>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130511</xdr:rowOff>
    </xdr:from>
    <xdr:to>
      <xdr:col>116</xdr:col>
      <xdr:colOff>63500</xdr:colOff>
      <xdr:row>56</xdr:row>
      <xdr:rowOff>148844</xdr:rowOff>
    </xdr:to>
    <xdr:cxnSp macro="">
      <xdr:nvCxnSpPr>
        <xdr:cNvPr id="775" name="直線コネクタ 774"/>
        <xdr:cNvCxnSpPr/>
      </xdr:nvCxnSpPr>
      <xdr:spPr>
        <a:xfrm>
          <a:off x="21323300" y="9731711"/>
          <a:ext cx="838200" cy="1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133027</xdr:rowOff>
    </xdr:from>
    <xdr:ext cx="469744" cy="259045"/>
    <xdr:sp macro="" textlink="">
      <xdr:nvSpPr>
        <xdr:cNvPr id="776" name="貸付金平均値テキスト"/>
        <xdr:cNvSpPr txBox="1"/>
      </xdr:nvSpPr>
      <xdr:spPr>
        <a:xfrm>
          <a:off x="22212300" y="9905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77" name="フローチャート: 判断 776"/>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90277</xdr:rowOff>
    </xdr:from>
    <xdr:to>
      <xdr:col>111</xdr:col>
      <xdr:colOff>177800</xdr:colOff>
      <xdr:row>56</xdr:row>
      <xdr:rowOff>130511</xdr:rowOff>
    </xdr:to>
    <xdr:cxnSp macro="">
      <xdr:nvCxnSpPr>
        <xdr:cNvPr id="778" name="直線コネクタ 777"/>
        <xdr:cNvCxnSpPr/>
      </xdr:nvCxnSpPr>
      <xdr:spPr>
        <a:xfrm>
          <a:off x="20434300" y="9691477"/>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79" name="フローチャート: 判断 778"/>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63761</xdr:rowOff>
    </xdr:from>
    <xdr:ext cx="469744" cy="259045"/>
    <xdr:sp macro="" textlink="">
      <xdr:nvSpPr>
        <xdr:cNvPr id="780" name="テキスト ボックス 779"/>
        <xdr:cNvSpPr txBox="1"/>
      </xdr:nvSpPr>
      <xdr:spPr>
        <a:xfrm>
          <a:off x="21088428" y="1000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55118</xdr:rowOff>
    </xdr:from>
    <xdr:to>
      <xdr:col>107</xdr:col>
      <xdr:colOff>50800</xdr:colOff>
      <xdr:row>56</xdr:row>
      <xdr:rowOff>90277</xdr:rowOff>
    </xdr:to>
    <xdr:cxnSp macro="">
      <xdr:nvCxnSpPr>
        <xdr:cNvPr id="781" name="直線コネクタ 780"/>
        <xdr:cNvCxnSpPr/>
      </xdr:nvCxnSpPr>
      <xdr:spPr>
        <a:xfrm>
          <a:off x="19545300" y="9656318"/>
          <a:ext cx="889000" cy="3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2" name="フローチャート: 判断 781"/>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77614</xdr:rowOff>
    </xdr:from>
    <xdr:ext cx="469744" cy="259045"/>
    <xdr:sp macro="" textlink="">
      <xdr:nvSpPr>
        <xdr:cNvPr id="783" name="テキスト ボックス 782"/>
        <xdr:cNvSpPr txBox="1"/>
      </xdr:nvSpPr>
      <xdr:spPr>
        <a:xfrm>
          <a:off x="20199428" y="1002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2083</xdr:rowOff>
    </xdr:from>
    <xdr:to>
      <xdr:col>102</xdr:col>
      <xdr:colOff>114300</xdr:colOff>
      <xdr:row>56</xdr:row>
      <xdr:rowOff>55118</xdr:rowOff>
    </xdr:to>
    <xdr:cxnSp macro="">
      <xdr:nvCxnSpPr>
        <xdr:cNvPr id="784" name="直線コネクタ 783"/>
        <xdr:cNvCxnSpPr/>
      </xdr:nvCxnSpPr>
      <xdr:spPr>
        <a:xfrm>
          <a:off x="18656300" y="9603283"/>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5" name="フローチャート: 判断 784"/>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48810</xdr:rowOff>
    </xdr:from>
    <xdr:ext cx="469744" cy="259045"/>
    <xdr:sp macro="" textlink="">
      <xdr:nvSpPr>
        <xdr:cNvPr id="786" name="テキスト ボックス 785"/>
        <xdr:cNvSpPr txBox="1"/>
      </xdr:nvSpPr>
      <xdr:spPr>
        <a:xfrm>
          <a:off x="19310428" y="999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87" name="フローチャート: 判断 786"/>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47027</xdr:rowOff>
    </xdr:from>
    <xdr:ext cx="469744" cy="259045"/>
    <xdr:sp macro="" textlink="">
      <xdr:nvSpPr>
        <xdr:cNvPr id="788" name="テキスト ボックス 787"/>
        <xdr:cNvSpPr txBox="1"/>
      </xdr:nvSpPr>
      <xdr:spPr>
        <a:xfrm>
          <a:off x="18421428" y="999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98044</xdr:rowOff>
    </xdr:from>
    <xdr:to>
      <xdr:col>116</xdr:col>
      <xdr:colOff>114300</xdr:colOff>
      <xdr:row>57</xdr:row>
      <xdr:rowOff>28194</xdr:rowOff>
    </xdr:to>
    <xdr:sp macro="" textlink="">
      <xdr:nvSpPr>
        <xdr:cNvPr id="794" name="楕円 793"/>
        <xdr:cNvSpPr/>
      </xdr:nvSpPr>
      <xdr:spPr>
        <a:xfrm>
          <a:off x="22110700" y="969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120921</xdr:rowOff>
    </xdr:from>
    <xdr:ext cx="469744" cy="259045"/>
    <xdr:sp macro="" textlink="">
      <xdr:nvSpPr>
        <xdr:cNvPr id="795" name="貸付金該当値テキスト"/>
        <xdr:cNvSpPr txBox="1"/>
      </xdr:nvSpPr>
      <xdr:spPr>
        <a:xfrm>
          <a:off x="22212300" y="955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79711</xdr:rowOff>
    </xdr:from>
    <xdr:to>
      <xdr:col>112</xdr:col>
      <xdr:colOff>38100</xdr:colOff>
      <xdr:row>57</xdr:row>
      <xdr:rowOff>9861</xdr:rowOff>
    </xdr:to>
    <xdr:sp macro="" textlink="">
      <xdr:nvSpPr>
        <xdr:cNvPr id="796" name="楕円 795"/>
        <xdr:cNvSpPr/>
      </xdr:nvSpPr>
      <xdr:spPr>
        <a:xfrm>
          <a:off x="21272500" y="968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26388</xdr:rowOff>
    </xdr:from>
    <xdr:ext cx="469744" cy="259045"/>
    <xdr:sp macro="" textlink="">
      <xdr:nvSpPr>
        <xdr:cNvPr id="797" name="テキスト ボックス 796"/>
        <xdr:cNvSpPr txBox="1"/>
      </xdr:nvSpPr>
      <xdr:spPr>
        <a:xfrm>
          <a:off x="21088428" y="945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39477</xdr:rowOff>
    </xdr:from>
    <xdr:to>
      <xdr:col>107</xdr:col>
      <xdr:colOff>101600</xdr:colOff>
      <xdr:row>56</xdr:row>
      <xdr:rowOff>141077</xdr:rowOff>
    </xdr:to>
    <xdr:sp macro="" textlink="">
      <xdr:nvSpPr>
        <xdr:cNvPr id="798" name="楕円 797"/>
        <xdr:cNvSpPr/>
      </xdr:nvSpPr>
      <xdr:spPr>
        <a:xfrm>
          <a:off x="20383500" y="964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157604</xdr:rowOff>
    </xdr:from>
    <xdr:ext cx="469744" cy="259045"/>
    <xdr:sp macro="" textlink="">
      <xdr:nvSpPr>
        <xdr:cNvPr id="799" name="テキスト ボックス 798"/>
        <xdr:cNvSpPr txBox="1"/>
      </xdr:nvSpPr>
      <xdr:spPr>
        <a:xfrm>
          <a:off x="20199428" y="941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4318</xdr:rowOff>
    </xdr:from>
    <xdr:to>
      <xdr:col>102</xdr:col>
      <xdr:colOff>165100</xdr:colOff>
      <xdr:row>56</xdr:row>
      <xdr:rowOff>105918</xdr:rowOff>
    </xdr:to>
    <xdr:sp macro="" textlink="">
      <xdr:nvSpPr>
        <xdr:cNvPr id="800" name="楕円 799"/>
        <xdr:cNvSpPr/>
      </xdr:nvSpPr>
      <xdr:spPr>
        <a:xfrm>
          <a:off x="19494500" y="960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122445</xdr:rowOff>
    </xdr:from>
    <xdr:ext cx="469744" cy="259045"/>
    <xdr:sp macro="" textlink="">
      <xdr:nvSpPr>
        <xdr:cNvPr id="801" name="テキスト ボックス 800"/>
        <xdr:cNvSpPr txBox="1"/>
      </xdr:nvSpPr>
      <xdr:spPr>
        <a:xfrm>
          <a:off x="19310428" y="938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122733</xdr:rowOff>
    </xdr:from>
    <xdr:to>
      <xdr:col>98</xdr:col>
      <xdr:colOff>38100</xdr:colOff>
      <xdr:row>56</xdr:row>
      <xdr:rowOff>52883</xdr:rowOff>
    </xdr:to>
    <xdr:sp macro="" textlink="">
      <xdr:nvSpPr>
        <xdr:cNvPr id="802" name="楕円 801"/>
        <xdr:cNvSpPr/>
      </xdr:nvSpPr>
      <xdr:spPr>
        <a:xfrm>
          <a:off x="18605500" y="955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69410</xdr:rowOff>
    </xdr:from>
    <xdr:ext cx="534377" cy="259045"/>
    <xdr:sp macro="" textlink="">
      <xdr:nvSpPr>
        <xdr:cNvPr id="803" name="テキスト ボックス 802"/>
        <xdr:cNvSpPr txBox="1"/>
      </xdr:nvSpPr>
      <xdr:spPr>
        <a:xfrm>
          <a:off x="18389111" y="9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6" name="テキスト ボックス 81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8" name="テキスト ボックス 81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0" name="テキスト ボックス 81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2" name="テキスト ボックス 82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4" name="テキスト ボックス 82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6" name="テキスト ボックス 82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28" name="直線コネクタ 827"/>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29"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0" name="直線コネクタ 829"/>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1"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2" name="直線コネクタ 831"/>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123113</xdr:rowOff>
    </xdr:from>
    <xdr:to>
      <xdr:col>116</xdr:col>
      <xdr:colOff>63500</xdr:colOff>
      <xdr:row>73</xdr:row>
      <xdr:rowOff>8255</xdr:rowOff>
    </xdr:to>
    <xdr:cxnSp macro="">
      <xdr:nvCxnSpPr>
        <xdr:cNvPr id="833" name="直線コネクタ 832"/>
        <xdr:cNvCxnSpPr/>
      </xdr:nvCxnSpPr>
      <xdr:spPr>
        <a:xfrm flipV="1">
          <a:off x="21323300" y="12467513"/>
          <a:ext cx="838200" cy="5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105630</xdr:rowOff>
    </xdr:from>
    <xdr:ext cx="534377" cy="259045"/>
    <xdr:sp macro="" textlink="">
      <xdr:nvSpPr>
        <xdr:cNvPr id="834" name="繰出金平均値テキスト"/>
        <xdr:cNvSpPr txBox="1"/>
      </xdr:nvSpPr>
      <xdr:spPr>
        <a:xfrm>
          <a:off x="22212300" y="1296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5" name="フローチャート: 判断 834"/>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165316</xdr:rowOff>
    </xdr:from>
    <xdr:to>
      <xdr:col>111</xdr:col>
      <xdr:colOff>177800</xdr:colOff>
      <xdr:row>73</xdr:row>
      <xdr:rowOff>8255</xdr:rowOff>
    </xdr:to>
    <xdr:cxnSp macro="">
      <xdr:nvCxnSpPr>
        <xdr:cNvPr id="836" name="直線コネクタ 835"/>
        <xdr:cNvCxnSpPr/>
      </xdr:nvCxnSpPr>
      <xdr:spPr>
        <a:xfrm>
          <a:off x="20434300" y="12509716"/>
          <a:ext cx="889000" cy="1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37" name="フローチャート: 判断 836"/>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33469</xdr:rowOff>
    </xdr:from>
    <xdr:ext cx="534377" cy="259045"/>
    <xdr:sp macro="" textlink="">
      <xdr:nvSpPr>
        <xdr:cNvPr id="838" name="テキスト ボックス 837"/>
        <xdr:cNvSpPr txBox="1"/>
      </xdr:nvSpPr>
      <xdr:spPr>
        <a:xfrm>
          <a:off x="21056111" y="130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165316</xdr:rowOff>
    </xdr:from>
    <xdr:to>
      <xdr:col>107</xdr:col>
      <xdr:colOff>50800</xdr:colOff>
      <xdr:row>72</xdr:row>
      <xdr:rowOff>165608</xdr:rowOff>
    </xdr:to>
    <xdr:cxnSp macro="">
      <xdr:nvCxnSpPr>
        <xdr:cNvPr id="839" name="直線コネクタ 838"/>
        <xdr:cNvCxnSpPr/>
      </xdr:nvCxnSpPr>
      <xdr:spPr>
        <a:xfrm flipV="1">
          <a:off x="19545300" y="12509716"/>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0" name="フローチャート: 判断 839"/>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45051</xdr:rowOff>
    </xdr:from>
    <xdr:ext cx="534377" cy="259045"/>
    <xdr:sp macro="" textlink="">
      <xdr:nvSpPr>
        <xdr:cNvPr id="841" name="テキスト ボックス 840"/>
        <xdr:cNvSpPr txBox="1"/>
      </xdr:nvSpPr>
      <xdr:spPr>
        <a:xfrm>
          <a:off x="20167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165608</xdr:rowOff>
    </xdr:from>
    <xdr:to>
      <xdr:col>102</xdr:col>
      <xdr:colOff>114300</xdr:colOff>
      <xdr:row>73</xdr:row>
      <xdr:rowOff>54534</xdr:rowOff>
    </xdr:to>
    <xdr:cxnSp macro="">
      <xdr:nvCxnSpPr>
        <xdr:cNvPr id="842" name="直線コネクタ 841"/>
        <xdr:cNvCxnSpPr/>
      </xdr:nvCxnSpPr>
      <xdr:spPr>
        <a:xfrm flipV="1">
          <a:off x="18656300" y="12510008"/>
          <a:ext cx="889000" cy="6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3" name="フローチャート: 判断 842"/>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90567</xdr:rowOff>
    </xdr:from>
    <xdr:ext cx="534377" cy="259045"/>
    <xdr:sp macro="" textlink="">
      <xdr:nvSpPr>
        <xdr:cNvPr id="844" name="テキスト ボックス 843"/>
        <xdr:cNvSpPr txBox="1"/>
      </xdr:nvSpPr>
      <xdr:spPr>
        <a:xfrm>
          <a:off x="19278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5" name="フローチャート: 判断 844"/>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119435</xdr:rowOff>
    </xdr:from>
    <xdr:ext cx="534377" cy="259045"/>
    <xdr:sp macro="" textlink="">
      <xdr:nvSpPr>
        <xdr:cNvPr id="846" name="テキスト ボックス 845"/>
        <xdr:cNvSpPr txBox="1"/>
      </xdr:nvSpPr>
      <xdr:spPr>
        <a:xfrm>
          <a:off x="18389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72313</xdr:rowOff>
    </xdr:from>
    <xdr:to>
      <xdr:col>116</xdr:col>
      <xdr:colOff>114300</xdr:colOff>
      <xdr:row>73</xdr:row>
      <xdr:rowOff>2463</xdr:rowOff>
    </xdr:to>
    <xdr:sp macro="" textlink="">
      <xdr:nvSpPr>
        <xdr:cNvPr id="852" name="楕円 851"/>
        <xdr:cNvSpPr/>
      </xdr:nvSpPr>
      <xdr:spPr>
        <a:xfrm>
          <a:off x="22110700" y="124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95190</xdr:rowOff>
    </xdr:from>
    <xdr:ext cx="599010" cy="259045"/>
    <xdr:sp macro="" textlink="">
      <xdr:nvSpPr>
        <xdr:cNvPr id="853" name="繰出金該当値テキスト"/>
        <xdr:cNvSpPr txBox="1"/>
      </xdr:nvSpPr>
      <xdr:spPr>
        <a:xfrm>
          <a:off x="22212300" y="1226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128905</xdr:rowOff>
    </xdr:from>
    <xdr:to>
      <xdr:col>112</xdr:col>
      <xdr:colOff>38100</xdr:colOff>
      <xdr:row>73</xdr:row>
      <xdr:rowOff>59055</xdr:rowOff>
    </xdr:to>
    <xdr:sp macro="" textlink="">
      <xdr:nvSpPr>
        <xdr:cNvPr id="854" name="楕円 853"/>
        <xdr:cNvSpPr/>
      </xdr:nvSpPr>
      <xdr:spPr>
        <a:xfrm>
          <a:off x="21272500" y="1247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75582</xdr:rowOff>
    </xdr:from>
    <xdr:ext cx="599010" cy="259045"/>
    <xdr:sp macro="" textlink="">
      <xdr:nvSpPr>
        <xdr:cNvPr id="855" name="テキスト ボックス 854"/>
        <xdr:cNvSpPr txBox="1"/>
      </xdr:nvSpPr>
      <xdr:spPr>
        <a:xfrm>
          <a:off x="21023795" y="1224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114516</xdr:rowOff>
    </xdr:from>
    <xdr:to>
      <xdr:col>107</xdr:col>
      <xdr:colOff>101600</xdr:colOff>
      <xdr:row>73</xdr:row>
      <xdr:rowOff>44666</xdr:rowOff>
    </xdr:to>
    <xdr:sp macro="" textlink="">
      <xdr:nvSpPr>
        <xdr:cNvPr id="856" name="楕円 855"/>
        <xdr:cNvSpPr/>
      </xdr:nvSpPr>
      <xdr:spPr>
        <a:xfrm>
          <a:off x="20383500" y="1245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61193</xdr:rowOff>
    </xdr:from>
    <xdr:ext cx="599010" cy="259045"/>
    <xdr:sp macro="" textlink="">
      <xdr:nvSpPr>
        <xdr:cNvPr id="857" name="テキスト ボックス 856"/>
        <xdr:cNvSpPr txBox="1"/>
      </xdr:nvSpPr>
      <xdr:spPr>
        <a:xfrm>
          <a:off x="20134795" y="12234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114808</xdr:rowOff>
    </xdr:from>
    <xdr:to>
      <xdr:col>102</xdr:col>
      <xdr:colOff>165100</xdr:colOff>
      <xdr:row>73</xdr:row>
      <xdr:rowOff>44958</xdr:rowOff>
    </xdr:to>
    <xdr:sp macro="" textlink="">
      <xdr:nvSpPr>
        <xdr:cNvPr id="858" name="楕円 857"/>
        <xdr:cNvSpPr/>
      </xdr:nvSpPr>
      <xdr:spPr>
        <a:xfrm>
          <a:off x="19494500" y="1245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61485</xdr:rowOff>
    </xdr:from>
    <xdr:ext cx="599010" cy="259045"/>
    <xdr:sp macro="" textlink="">
      <xdr:nvSpPr>
        <xdr:cNvPr id="859" name="テキスト ボックス 858"/>
        <xdr:cNvSpPr txBox="1"/>
      </xdr:nvSpPr>
      <xdr:spPr>
        <a:xfrm>
          <a:off x="19245795" y="1223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3734</xdr:rowOff>
    </xdr:from>
    <xdr:to>
      <xdr:col>98</xdr:col>
      <xdr:colOff>38100</xdr:colOff>
      <xdr:row>73</xdr:row>
      <xdr:rowOff>105334</xdr:rowOff>
    </xdr:to>
    <xdr:sp macro="" textlink="">
      <xdr:nvSpPr>
        <xdr:cNvPr id="860" name="楕円 859"/>
        <xdr:cNvSpPr/>
      </xdr:nvSpPr>
      <xdr:spPr>
        <a:xfrm>
          <a:off x="18605500" y="1251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121861</xdr:rowOff>
    </xdr:from>
    <xdr:ext cx="599010" cy="259045"/>
    <xdr:sp macro="" textlink="">
      <xdr:nvSpPr>
        <xdr:cNvPr id="861" name="テキスト ボックス 860"/>
        <xdr:cNvSpPr txBox="1"/>
      </xdr:nvSpPr>
      <xdr:spPr>
        <a:xfrm>
          <a:off x="18356795" y="1229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4" name="フローチャート: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6" name="フローチャート: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7" name="テキスト ボックス 88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9" name="フローチャート: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0" name="テキスト ボックス 88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2" name="フローチャート: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3" name="テキスト ボックス 89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4" name="フローチャート: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5" name="テキスト ボックス 89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3" name="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4" name="テキスト ボックス 90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5" name="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6" name="テキスト ボックス 90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7" name="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8" name="テキスト ボックス 90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0" name="テキスト ボックス 90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787</a:t>
          </a:r>
          <a:r>
            <a:rPr kumimoji="1" lang="ja-JP" altLang="en-US" sz="1300">
              <a:latin typeface="ＭＳ Ｐゴシック" panose="020B0600070205080204" pitchFamily="50" charset="-128"/>
              <a:ea typeface="ＭＳ Ｐゴシック" panose="020B0600070205080204" pitchFamily="50" charset="-128"/>
            </a:rPr>
            <a:t>千円となっている。主な更正項目である人件費は、</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千円となっており、類似団体内平均と比べて低い水準にある。近年年度途中の退職及び自己都合による退職により、職員定数を下回っている事が要因と考えられる。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か年の統合文教施設整備事業が終了したことにより、平成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年度を比べると普通建設事業費（うち新規整備）が大幅減となっています。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か年の統合文教施設整備事業にかかる借入の据置期間が終了し</a:t>
          </a:r>
          <a:r>
            <a:rPr kumimoji="1" lang="ja-JP" altLang="en-US" sz="1300">
              <a:latin typeface="ＭＳ Ｐゴシック" panose="020B0600070205080204" pitchFamily="50" charset="-128"/>
              <a:ea typeface="ＭＳ Ｐゴシック" panose="020B0600070205080204" pitchFamily="50" charset="-128"/>
            </a:rPr>
            <a:t>元金の償還が始まったことにより、平成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年度まで増加する見込みです。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・積立金は、湯沢こころのふるさと基金にかかる寄附金増により、年々増えています。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新潟県湯沢町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8,235
7,979
357.29
7,002,477
6,477,058
374,767
4,048,702
3,913,298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122047</xdr:rowOff>
    </xdr:from>
    <xdr:to>
      <xdr:col>24</xdr:col>
      <xdr:colOff>63500</xdr:colOff>
      <xdr:row>36</xdr:row>
      <xdr:rowOff>147574</xdr:rowOff>
    </xdr:to>
    <xdr:cxnSp macro="">
      <xdr:nvCxnSpPr>
        <xdr:cNvPr id="61" name="直線コネクタ 60"/>
        <xdr:cNvCxnSpPr/>
      </xdr:nvCxnSpPr>
      <xdr:spPr>
        <a:xfrm>
          <a:off x="3797300" y="6294247"/>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88409</xdr:rowOff>
    </xdr:from>
    <xdr:ext cx="469744" cy="259045"/>
    <xdr:sp macro="" textlink="">
      <xdr:nvSpPr>
        <xdr:cNvPr id="62" name="議会費平均値テキスト"/>
        <xdr:cNvSpPr txBox="1"/>
      </xdr:nvSpPr>
      <xdr:spPr>
        <a:xfrm>
          <a:off x="4686300" y="6089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32258</xdr:rowOff>
    </xdr:from>
    <xdr:to>
      <xdr:col>19</xdr:col>
      <xdr:colOff>177800</xdr:colOff>
      <xdr:row>36</xdr:row>
      <xdr:rowOff>122047</xdr:rowOff>
    </xdr:to>
    <xdr:cxnSp macro="">
      <xdr:nvCxnSpPr>
        <xdr:cNvPr id="64" name="直線コネクタ 63"/>
        <xdr:cNvCxnSpPr/>
      </xdr:nvCxnSpPr>
      <xdr:spPr>
        <a:xfrm>
          <a:off x="2908300" y="6204458"/>
          <a:ext cx="889000" cy="8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32258</xdr:rowOff>
    </xdr:from>
    <xdr:to>
      <xdr:col>15</xdr:col>
      <xdr:colOff>50800</xdr:colOff>
      <xdr:row>36</xdr:row>
      <xdr:rowOff>90932</xdr:rowOff>
    </xdr:to>
    <xdr:cxnSp macro="">
      <xdr:nvCxnSpPr>
        <xdr:cNvPr id="67" name="直線コネクタ 66"/>
        <xdr:cNvCxnSpPr/>
      </xdr:nvCxnSpPr>
      <xdr:spPr>
        <a:xfrm flipV="1">
          <a:off x="2019300" y="6204458"/>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90932</xdr:rowOff>
    </xdr:from>
    <xdr:to>
      <xdr:col>10</xdr:col>
      <xdr:colOff>114300</xdr:colOff>
      <xdr:row>36</xdr:row>
      <xdr:rowOff>128651</xdr:rowOff>
    </xdr:to>
    <xdr:cxnSp macro="">
      <xdr:nvCxnSpPr>
        <xdr:cNvPr id="70" name="直線コネクタ 69"/>
        <xdr:cNvCxnSpPr/>
      </xdr:nvCxnSpPr>
      <xdr:spPr>
        <a:xfrm flipV="1">
          <a:off x="1130300" y="6263132"/>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72" name="テキスト ボックス 71"/>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169181</xdr:rowOff>
    </xdr:from>
    <xdr:ext cx="469744" cy="259045"/>
    <xdr:sp macro="" textlink="">
      <xdr:nvSpPr>
        <xdr:cNvPr id="74" name="テキスト ボックス 73"/>
        <xdr:cNvSpPr txBox="1"/>
      </xdr:nvSpPr>
      <xdr:spPr>
        <a:xfrm>
          <a:off x="895428"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96774</xdr:rowOff>
    </xdr:from>
    <xdr:to>
      <xdr:col>24</xdr:col>
      <xdr:colOff>114300</xdr:colOff>
      <xdr:row>37</xdr:row>
      <xdr:rowOff>26924</xdr:rowOff>
    </xdr:to>
    <xdr:sp macro="" textlink="">
      <xdr:nvSpPr>
        <xdr:cNvPr id="80" name="楕円 79"/>
        <xdr:cNvSpPr/>
      </xdr:nvSpPr>
      <xdr:spPr>
        <a:xfrm>
          <a:off x="4584700" y="62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75201</xdr:rowOff>
    </xdr:from>
    <xdr:ext cx="469744" cy="259045"/>
    <xdr:sp macro="" textlink="">
      <xdr:nvSpPr>
        <xdr:cNvPr id="81" name="議会費該当値テキスト"/>
        <xdr:cNvSpPr txBox="1"/>
      </xdr:nvSpPr>
      <xdr:spPr>
        <a:xfrm>
          <a:off x="4686300" y="62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71247</xdr:rowOff>
    </xdr:from>
    <xdr:to>
      <xdr:col>20</xdr:col>
      <xdr:colOff>38100</xdr:colOff>
      <xdr:row>37</xdr:row>
      <xdr:rowOff>1397</xdr:rowOff>
    </xdr:to>
    <xdr:sp macro="" textlink="">
      <xdr:nvSpPr>
        <xdr:cNvPr id="82" name="楕円 81"/>
        <xdr:cNvSpPr/>
      </xdr:nvSpPr>
      <xdr:spPr>
        <a:xfrm>
          <a:off x="3746500" y="624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17924</xdr:rowOff>
    </xdr:from>
    <xdr:ext cx="469744" cy="259045"/>
    <xdr:sp macro="" textlink="">
      <xdr:nvSpPr>
        <xdr:cNvPr id="83" name="テキスト ボックス 82"/>
        <xdr:cNvSpPr txBox="1"/>
      </xdr:nvSpPr>
      <xdr:spPr>
        <a:xfrm>
          <a:off x="3562428" y="601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152908</xdr:rowOff>
    </xdr:from>
    <xdr:to>
      <xdr:col>15</xdr:col>
      <xdr:colOff>101600</xdr:colOff>
      <xdr:row>36</xdr:row>
      <xdr:rowOff>83058</xdr:rowOff>
    </xdr:to>
    <xdr:sp macro="" textlink="">
      <xdr:nvSpPr>
        <xdr:cNvPr id="84" name="楕円 83"/>
        <xdr:cNvSpPr/>
      </xdr:nvSpPr>
      <xdr:spPr>
        <a:xfrm>
          <a:off x="2857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99585</xdr:rowOff>
    </xdr:from>
    <xdr:ext cx="534377" cy="259045"/>
    <xdr:sp macro="" textlink="">
      <xdr:nvSpPr>
        <xdr:cNvPr id="85" name="テキスト ボックス 84"/>
        <xdr:cNvSpPr txBox="1"/>
      </xdr:nvSpPr>
      <xdr:spPr>
        <a:xfrm>
          <a:off x="2641111" y="59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40132</xdr:rowOff>
    </xdr:from>
    <xdr:to>
      <xdr:col>10</xdr:col>
      <xdr:colOff>165100</xdr:colOff>
      <xdr:row>36</xdr:row>
      <xdr:rowOff>141732</xdr:rowOff>
    </xdr:to>
    <xdr:sp macro="" textlink="">
      <xdr:nvSpPr>
        <xdr:cNvPr id="86" name="楕円 85"/>
        <xdr:cNvSpPr/>
      </xdr:nvSpPr>
      <xdr:spPr>
        <a:xfrm>
          <a:off x="1968500" y="62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132859</xdr:rowOff>
    </xdr:from>
    <xdr:ext cx="469744" cy="259045"/>
    <xdr:sp macro="" textlink="">
      <xdr:nvSpPr>
        <xdr:cNvPr id="87" name="テキスト ボックス 86"/>
        <xdr:cNvSpPr txBox="1"/>
      </xdr:nvSpPr>
      <xdr:spPr>
        <a:xfrm>
          <a:off x="1784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77851</xdr:rowOff>
    </xdr:from>
    <xdr:to>
      <xdr:col>6</xdr:col>
      <xdr:colOff>38100</xdr:colOff>
      <xdr:row>37</xdr:row>
      <xdr:rowOff>8001</xdr:rowOff>
    </xdr:to>
    <xdr:sp macro="" textlink="">
      <xdr:nvSpPr>
        <xdr:cNvPr id="88" name="楕円 87"/>
        <xdr:cNvSpPr/>
      </xdr:nvSpPr>
      <xdr:spPr>
        <a:xfrm>
          <a:off x="1079500" y="62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170578</xdr:rowOff>
    </xdr:from>
    <xdr:ext cx="469744" cy="259045"/>
    <xdr:sp macro="" textlink="">
      <xdr:nvSpPr>
        <xdr:cNvPr id="89" name="テキスト ボックス 88"/>
        <xdr:cNvSpPr txBox="1"/>
      </xdr:nvSpPr>
      <xdr:spPr>
        <a:xfrm>
          <a:off x="895428" y="634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162162</xdr:rowOff>
    </xdr:from>
    <xdr:to>
      <xdr:col>24</xdr:col>
      <xdr:colOff>63500</xdr:colOff>
      <xdr:row>58</xdr:row>
      <xdr:rowOff>34531</xdr:rowOff>
    </xdr:to>
    <xdr:cxnSp macro="">
      <xdr:nvCxnSpPr>
        <xdr:cNvPr id="118" name="直線コネクタ 117"/>
        <xdr:cNvCxnSpPr/>
      </xdr:nvCxnSpPr>
      <xdr:spPr>
        <a:xfrm flipV="1">
          <a:off x="3797300" y="9934812"/>
          <a:ext cx="838200" cy="4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92398</xdr:rowOff>
    </xdr:from>
    <xdr:ext cx="599010" cy="259045"/>
    <xdr:sp macro="" textlink="">
      <xdr:nvSpPr>
        <xdr:cNvPr id="119" name="総務費平均値テキスト"/>
        <xdr:cNvSpPr txBox="1"/>
      </xdr:nvSpPr>
      <xdr:spPr>
        <a:xfrm>
          <a:off x="4686300" y="9865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34531</xdr:rowOff>
    </xdr:from>
    <xdr:to>
      <xdr:col>19</xdr:col>
      <xdr:colOff>177800</xdr:colOff>
      <xdr:row>58</xdr:row>
      <xdr:rowOff>65634</xdr:rowOff>
    </xdr:to>
    <xdr:cxnSp macro="">
      <xdr:nvCxnSpPr>
        <xdr:cNvPr id="121" name="直線コネクタ 120"/>
        <xdr:cNvCxnSpPr/>
      </xdr:nvCxnSpPr>
      <xdr:spPr>
        <a:xfrm flipV="1">
          <a:off x="2908300" y="9978631"/>
          <a:ext cx="889000" cy="3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65634</xdr:rowOff>
    </xdr:from>
    <xdr:to>
      <xdr:col>15</xdr:col>
      <xdr:colOff>50800</xdr:colOff>
      <xdr:row>58</xdr:row>
      <xdr:rowOff>83226</xdr:rowOff>
    </xdr:to>
    <xdr:cxnSp macro="">
      <xdr:nvCxnSpPr>
        <xdr:cNvPr id="124" name="直線コネクタ 123"/>
        <xdr:cNvCxnSpPr/>
      </xdr:nvCxnSpPr>
      <xdr:spPr>
        <a:xfrm flipV="1">
          <a:off x="2019300" y="10009734"/>
          <a:ext cx="889000" cy="1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150122</xdr:rowOff>
    </xdr:from>
    <xdr:to>
      <xdr:col>10</xdr:col>
      <xdr:colOff>114300</xdr:colOff>
      <xdr:row>58</xdr:row>
      <xdr:rowOff>83226</xdr:rowOff>
    </xdr:to>
    <xdr:cxnSp macro="">
      <xdr:nvCxnSpPr>
        <xdr:cNvPr id="127" name="直線コネクタ 126"/>
        <xdr:cNvCxnSpPr/>
      </xdr:nvCxnSpPr>
      <xdr:spPr>
        <a:xfrm>
          <a:off x="1130300" y="9922772"/>
          <a:ext cx="889000" cy="10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97477</xdr:rowOff>
    </xdr:from>
    <xdr:ext cx="599010" cy="259045"/>
    <xdr:sp macro="" textlink="">
      <xdr:nvSpPr>
        <xdr:cNvPr id="131" name="テキスト ボックス 130"/>
        <xdr:cNvSpPr txBox="1"/>
      </xdr:nvSpPr>
      <xdr:spPr>
        <a:xfrm>
          <a:off x="830795" y="1004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111362</xdr:rowOff>
    </xdr:from>
    <xdr:to>
      <xdr:col>24</xdr:col>
      <xdr:colOff>114300</xdr:colOff>
      <xdr:row>58</xdr:row>
      <xdr:rowOff>41512</xdr:rowOff>
    </xdr:to>
    <xdr:sp macro="" textlink="">
      <xdr:nvSpPr>
        <xdr:cNvPr id="137" name="楕円 136"/>
        <xdr:cNvSpPr/>
      </xdr:nvSpPr>
      <xdr:spPr>
        <a:xfrm>
          <a:off x="4584700" y="988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134239</xdr:rowOff>
    </xdr:from>
    <xdr:ext cx="599010" cy="259045"/>
    <xdr:sp macro="" textlink="">
      <xdr:nvSpPr>
        <xdr:cNvPr id="138" name="総務費該当値テキスト"/>
        <xdr:cNvSpPr txBox="1"/>
      </xdr:nvSpPr>
      <xdr:spPr>
        <a:xfrm>
          <a:off x="4686300" y="973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155181</xdr:rowOff>
    </xdr:from>
    <xdr:to>
      <xdr:col>20</xdr:col>
      <xdr:colOff>38100</xdr:colOff>
      <xdr:row>58</xdr:row>
      <xdr:rowOff>85331</xdr:rowOff>
    </xdr:to>
    <xdr:sp macro="" textlink="">
      <xdr:nvSpPr>
        <xdr:cNvPr id="139" name="楕円 138"/>
        <xdr:cNvSpPr/>
      </xdr:nvSpPr>
      <xdr:spPr>
        <a:xfrm>
          <a:off x="3746500" y="99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76458</xdr:rowOff>
    </xdr:from>
    <xdr:ext cx="599010" cy="259045"/>
    <xdr:sp macro="" textlink="">
      <xdr:nvSpPr>
        <xdr:cNvPr id="140" name="テキスト ボックス 139"/>
        <xdr:cNvSpPr txBox="1"/>
      </xdr:nvSpPr>
      <xdr:spPr>
        <a:xfrm>
          <a:off x="3497795" y="1002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14834</xdr:rowOff>
    </xdr:from>
    <xdr:to>
      <xdr:col>15</xdr:col>
      <xdr:colOff>101600</xdr:colOff>
      <xdr:row>58</xdr:row>
      <xdr:rowOff>116434</xdr:rowOff>
    </xdr:to>
    <xdr:sp macro="" textlink="">
      <xdr:nvSpPr>
        <xdr:cNvPr id="141" name="楕円 140"/>
        <xdr:cNvSpPr/>
      </xdr:nvSpPr>
      <xdr:spPr>
        <a:xfrm>
          <a:off x="2857500" y="99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107561</xdr:rowOff>
    </xdr:from>
    <xdr:ext cx="599010" cy="259045"/>
    <xdr:sp macro="" textlink="">
      <xdr:nvSpPr>
        <xdr:cNvPr id="142" name="テキスト ボックス 141"/>
        <xdr:cNvSpPr txBox="1"/>
      </xdr:nvSpPr>
      <xdr:spPr>
        <a:xfrm>
          <a:off x="2608795" y="1005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32426</xdr:rowOff>
    </xdr:from>
    <xdr:to>
      <xdr:col>10</xdr:col>
      <xdr:colOff>165100</xdr:colOff>
      <xdr:row>58</xdr:row>
      <xdr:rowOff>134026</xdr:rowOff>
    </xdr:to>
    <xdr:sp macro="" textlink="">
      <xdr:nvSpPr>
        <xdr:cNvPr id="143" name="楕円 142"/>
        <xdr:cNvSpPr/>
      </xdr:nvSpPr>
      <xdr:spPr>
        <a:xfrm>
          <a:off x="1968500" y="997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125153</xdr:rowOff>
    </xdr:from>
    <xdr:ext cx="599010" cy="259045"/>
    <xdr:sp macro="" textlink="">
      <xdr:nvSpPr>
        <xdr:cNvPr id="144" name="テキスト ボックス 143"/>
        <xdr:cNvSpPr txBox="1"/>
      </xdr:nvSpPr>
      <xdr:spPr>
        <a:xfrm>
          <a:off x="1719795" y="1006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99322</xdr:rowOff>
    </xdr:from>
    <xdr:to>
      <xdr:col>6</xdr:col>
      <xdr:colOff>38100</xdr:colOff>
      <xdr:row>58</xdr:row>
      <xdr:rowOff>29472</xdr:rowOff>
    </xdr:to>
    <xdr:sp macro="" textlink="">
      <xdr:nvSpPr>
        <xdr:cNvPr id="145" name="楕円 144"/>
        <xdr:cNvSpPr/>
      </xdr:nvSpPr>
      <xdr:spPr>
        <a:xfrm>
          <a:off x="1079500" y="987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45999</xdr:rowOff>
    </xdr:from>
    <xdr:ext cx="599010" cy="259045"/>
    <xdr:sp macro="" textlink="">
      <xdr:nvSpPr>
        <xdr:cNvPr id="146" name="テキスト ボックス 145"/>
        <xdr:cNvSpPr txBox="1"/>
      </xdr:nvSpPr>
      <xdr:spPr>
        <a:xfrm>
          <a:off x="830795" y="9647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154102</xdr:rowOff>
    </xdr:from>
    <xdr:to>
      <xdr:col>24</xdr:col>
      <xdr:colOff>63500</xdr:colOff>
      <xdr:row>76</xdr:row>
      <xdr:rowOff>162713</xdr:rowOff>
    </xdr:to>
    <xdr:cxnSp macro="">
      <xdr:nvCxnSpPr>
        <xdr:cNvPr id="178" name="直線コネクタ 177"/>
        <xdr:cNvCxnSpPr/>
      </xdr:nvCxnSpPr>
      <xdr:spPr>
        <a:xfrm>
          <a:off x="3797300" y="13184302"/>
          <a:ext cx="8382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26881</xdr:rowOff>
    </xdr:from>
    <xdr:to>
      <xdr:col>19</xdr:col>
      <xdr:colOff>177800</xdr:colOff>
      <xdr:row>76</xdr:row>
      <xdr:rowOff>154102</xdr:rowOff>
    </xdr:to>
    <xdr:cxnSp macro="">
      <xdr:nvCxnSpPr>
        <xdr:cNvPr id="181" name="直線コネクタ 180"/>
        <xdr:cNvCxnSpPr/>
      </xdr:nvCxnSpPr>
      <xdr:spPr>
        <a:xfrm>
          <a:off x="2908300" y="12371281"/>
          <a:ext cx="889000" cy="81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26881</xdr:rowOff>
    </xdr:from>
    <xdr:to>
      <xdr:col>15</xdr:col>
      <xdr:colOff>50800</xdr:colOff>
      <xdr:row>76</xdr:row>
      <xdr:rowOff>60801</xdr:rowOff>
    </xdr:to>
    <xdr:cxnSp macro="">
      <xdr:nvCxnSpPr>
        <xdr:cNvPr id="184" name="直線コネクタ 183"/>
        <xdr:cNvCxnSpPr/>
      </xdr:nvCxnSpPr>
      <xdr:spPr>
        <a:xfrm flipV="1">
          <a:off x="2019300" y="12371281"/>
          <a:ext cx="889000" cy="71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133196</xdr:rowOff>
    </xdr:from>
    <xdr:ext cx="599010" cy="259045"/>
    <xdr:sp macro="" textlink="">
      <xdr:nvSpPr>
        <xdr:cNvPr id="186" name="テキスト ボックス 185"/>
        <xdr:cNvSpPr txBox="1"/>
      </xdr:nvSpPr>
      <xdr:spPr>
        <a:xfrm>
          <a:off x="2608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60801</xdr:rowOff>
    </xdr:from>
    <xdr:to>
      <xdr:col>10</xdr:col>
      <xdr:colOff>114300</xdr:colOff>
      <xdr:row>77</xdr:row>
      <xdr:rowOff>47346</xdr:rowOff>
    </xdr:to>
    <xdr:cxnSp macro="">
      <xdr:nvCxnSpPr>
        <xdr:cNvPr id="187" name="直線コネクタ 186"/>
        <xdr:cNvCxnSpPr/>
      </xdr:nvCxnSpPr>
      <xdr:spPr>
        <a:xfrm flipV="1">
          <a:off x="1130300" y="13091001"/>
          <a:ext cx="889000" cy="15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111913</xdr:rowOff>
    </xdr:from>
    <xdr:to>
      <xdr:col>24</xdr:col>
      <xdr:colOff>114300</xdr:colOff>
      <xdr:row>77</xdr:row>
      <xdr:rowOff>42063</xdr:rowOff>
    </xdr:to>
    <xdr:sp macro="" textlink="">
      <xdr:nvSpPr>
        <xdr:cNvPr id="197" name="楕円 196"/>
        <xdr:cNvSpPr/>
      </xdr:nvSpPr>
      <xdr:spPr>
        <a:xfrm>
          <a:off x="4584700" y="131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90340</xdr:rowOff>
    </xdr:from>
    <xdr:ext cx="599010" cy="259045"/>
    <xdr:sp macro="" textlink="">
      <xdr:nvSpPr>
        <xdr:cNvPr id="198" name="民生費該当値テキスト"/>
        <xdr:cNvSpPr txBox="1"/>
      </xdr:nvSpPr>
      <xdr:spPr>
        <a:xfrm>
          <a:off x="4686300" y="1312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103302</xdr:rowOff>
    </xdr:from>
    <xdr:to>
      <xdr:col>20</xdr:col>
      <xdr:colOff>38100</xdr:colOff>
      <xdr:row>77</xdr:row>
      <xdr:rowOff>33452</xdr:rowOff>
    </xdr:to>
    <xdr:sp macro="" textlink="">
      <xdr:nvSpPr>
        <xdr:cNvPr id="199" name="楕円 198"/>
        <xdr:cNvSpPr/>
      </xdr:nvSpPr>
      <xdr:spPr>
        <a:xfrm>
          <a:off x="3746500" y="1313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24579</xdr:rowOff>
    </xdr:from>
    <xdr:ext cx="599010" cy="259045"/>
    <xdr:sp macro="" textlink="">
      <xdr:nvSpPr>
        <xdr:cNvPr id="200" name="テキスト ボックス 199"/>
        <xdr:cNvSpPr txBox="1"/>
      </xdr:nvSpPr>
      <xdr:spPr>
        <a:xfrm>
          <a:off x="3497795" y="1322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147531</xdr:rowOff>
    </xdr:from>
    <xdr:to>
      <xdr:col>15</xdr:col>
      <xdr:colOff>101600</xdr:colOff>
      <xdr:row>72</xdr:row>
      <xdr:rowOff>77681</xdr:rowOff>
    </xdr:to>
    <xdr:sp macro="" textlink="">
      <xdr:nvSpPr>
        <xdr:cNvPr id="201" name="楕円 200"/>
        <xdr:cNvSpPr/>
      </xdr:nvSpPr>
      <xdr:spPr>
        <a:xfrm>
          <a:off x="2857500" y="1232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94208</xdr:rowOff>
    </xdr:from>
    <xdr:ext cx="599010" cy="259045"/>
    <xdr:sp macro="" textlink="">
      <xdr:nvSpPr>
        <xdr:cNvPr id="202" name="テキスト ボックス 201"/>
        <xdr:cNvSpPr txBox="1"/>
      </xdr:nvSpPr>
      <xdr:spPr>
        <a:xfrm>
          <a:off x="2608795" y="1209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10001</xdr:rowOff>
    </xdr:from>
    <xdr:to>
      <xdr:col>10</xdr:col>
      <xdr:colOff>165100</xdr:colOff>
      <xdr:row>76</xdr:row>
      <xdr:rowOff>111601</xdr:rowOff>
    </xdr:to>
    <xdr:sp macro="" textlink="">
      <xdr:nvSpPr>
        <xdr:cNvPr id="203" name="楕円 202"/>
        <xdr:cNvSpPr/>
      </xdr:nvSpPr>
      <xdr:spPr>
        <a:xfrm>
          <a:off x="1968500" y="130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102728</xdr:rowOff>
    </xdr:from>
    <xdr:ext cx="599010" cy="259045"/>
    <xdr:sp macro="" textlink="">
      <xdr:nvSpPr>
        <xdr:cNvPr id="204" name="テキスト ボックス 203"/>
        <xdr:cNvSpPr txBox="1"/>
      </xdr:nvSpPr>
      <xdr:spPr>
        <a:xfrm>
          <a:off x="1719795" y="1313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167996</xdr:rowOff>
    </xdr:from>
    <xdr:to>
      <xdr:col>6</xdr:col>
      <xdr:colOff>38100</xdr:colOff>
      <xdr:row>77</xdr:row>
      <xdr:rowOff>98146</xdr:rowOff>
    </xdr:to>
    <xdr:sp macro="" textlink="">
      <xdr:nvSpPr>
        <xdr:cNvPr id="205" name="楕円 204"/>
        <xdr:cNvSpPr/>
      </xdr:nvSpPr>
      <xdr:spPr>
        <a:xfrm>
          <a:off x="1079500" y="1319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89273</xdr:rowOff>
    </xdr:from>
    <xdr:ext cx="599010" cy="259045"/>
    <xdr:sp macro="" textlink="">
      <xdr:nvSpPr>
        <xdr:cNvPr id="206" name="テキスト ボックス 205"/>
        <xdr:cNvSpPr txBox="1"/>
      </xdr:nvSpPr>
      <xdr:spPr>
        <a:xfrm>
          <a:off x="830795" y="13290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14179</xdr:rowOff>
    </xdr:from>
    <xdr:to>
      <xdr:col>24</xdr:col>
      <xdr:colOff>63500</xdr:colOff>
      <xdr:row>97</xdr:row>
      <xdr:rowOff>71985</xdr:rowOff>
    </xdr:to>
    <xdr:cxnSp macro="">
      <xdr:nvCxnSpPr>
        <xdr:cNvPr id="235" name="直線コネクタ 234"/>
        <xdr:cNvCxnSpPr/>
      </xdr:nvCxnSpPr>
      <xdr:spPr>
        <a:xfrm flipV="1">
          <a:off x="3797300" y="16644829"/>
          <a:ext cx="838200" cy="5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23772</xdr:rowOff>
    </xdr:from>
    <xdr:ext cx="534377" cy="259045"/>
    <xdr:sp macro="" textlink="">
      <xdr:nvSpPr>
        <xdr:cNvPr id="236" name="衛生費平均値テキスト"/>
        <xdr:cNvSpPr txBox="1"/>
      </xdr:nvSpPr>
      <xdr:spPr>
        <a:xfrm>
          <a:off x="4686300" y="1665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71985</xdr:rowOff>
    </xdr:from>
    <xdr:to>
      <xdr:col>19</xdr:col>
      <xdr:colOff>177800</xdr:colOff>
      <xdr:row>97</xdr:row>
      <xdr:rowOff>118700</xdr:rowOff>
    </xdr:to>
    <xdr:cxnSp macro="">
      <xdr:nvCxnSpPr>
        <xdr:cNvPr id="238" name="直線コネクタ 237"/>
        <xdr:cNvCxnSpPr/>
      </xdr:nvCxnSpPr>
      <xdr:spPr>
        <a:xfrm flipV="1">
          <a:off x="2908300" y="16702635"/>
          <a:ext cx="889000" cy="4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132159</xdr:rowOff>
    </xdr:from>
    <xdr:ext cx="534377" cy="259045"/>
    <xdr:sp macro="" textlink="">
      <xdr:nvSpPr>
        <xdr:cNvPr id="240" name="テキスト ボックス 239"/>
        <xdr:cNvSpPr txBox="1"/>
      </xdr:nvSpPr>
      <xdr:spPr>
        <a:xfrm>
          <a:off x="3530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58913</xdr:rowOff>
    </xdr:from>
    <xdr:to>
      <xdr:col>15</xdr:col>
      <xdr:colOff>50800</xdr:colOff>
      <xdr:row>97</xdr:row>
      <xdr:rowOff>118700</xdr:rowOff>
    </xdr:to>
    <xdr:cxnSp macro="">
      <xdr:nvCxnSpPr>
        <xdr:cNvPr id="241" name="直線コネクタ 240"/>
        <xdr:cNvCxnSpPr/>
      </xdr:nvCxnSpPr>
      <xdr:spPr>
        <a:xfrm>
          <a:off x="2019300" y="16689563"/>
          <a:ext cx="889000" cy="5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51868</xdr:rowOff>
    </xdr:from>
    <xdr:to>
      <xdr:col>10</xdr:col>
      <xdr:colOff>114300</xdr:colOff>
      <xdr:row>97</xdr:row>
      <xdr:rowOff>58913</xdr:rowOff>
    </xdr:to>
    <xdr:cxnSp macro="">
      <xdr:nvCxnSpPr>
        <xdr:cNvPr id="244" name="直線コネクタ 243"/>
        <xdr:cNvCxnSpPr/>
      </xdr:nvCxnSpPr>
      <xdr:spPr>
        <a:xfrm>
          <a:off x="1130300" y="16682518"/>
          <a:ext cx="889000" cy="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157872</xdr:rowOff>
    </xdr:from>
    <xdr:ext cx="534377" cy="259045"/>
    <xdr:sp macro="" textlink="">
      <xdr:nvSpPr>
        <xdr:cNvPr id="246" name="テキスト ボックス 245"/>
        <xdr:cNvSpPr txBox="1"/>
      </xdr:nvSpPr>
      <xdr:spPr>
        <a:xfrm>
          <a:off x="1752111" y="1678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7137</xdr:rowOff>
    </xdr:from>
    <xdr:ext cx="534377" cy="259045"/>
    <xdr:sp macro="" textlink="">
      <xdr:nvSpPr>
        <xdr:cNvPr id="248" name="テキスト ボックス 247"/>
        <xdr:cNvSpPr txBox="1"/>
      </xdr:nvSpPr>
      <xdr:spPr>
        <a:xfrm>
          <a:off x="863111" y="168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134829</xdr:rowOff>
    </xdr:from>
    <xdr:to>
      <xdr:col>24</xdr:col>
      <xdr:colOff>114300</xdr:colOff>
      <xdr:row>97</xdr:row>
      <xdr:rowOff>64979</xdr:rowOff>
    </xdr:to>
    <xdr:sp macro="" textlink="">
      <xdr:nvSpPr>
        <xdr:cNvPr id="254" name="楕円 253"/>
        <xdr:cNvSpPr/>
      </xdr:nvSpPr>
      <xdr:spPr>
        <a:xfrm>
          <a:off x="4584700" y="1659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157706</xdr:rowOff>
    </xdr:from>
    <xdr:ext cx="534377" cy="259045"/>
    <xdr:sp macro="" textlink="">
      <xdr:nvSpPr>
        <xdr:cNvPr id="255" name="衛生費該当値テキスト"/>
        <xdr:cNvSpPr txBox="1"/>
      </xdr:nvSpPr>
      <xdr:spPr>
        <a:xfrm>
          <a:off x="4686300" y="1644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21185</xdr:rowOff>
    </xdr:from>
    <xdr:to>
      <xdr:col>20</xdr:col>
      <xdr:colOff>38100</xdr:colOff>
      <xdr:row>97</xdr:row>
      <xdr:rowOff>122785</xdr:rowOff>
    </xdr:to>
    <xdr:sp macro="" textlink="">
      <xdr:nvSpPr>
        <xdr:cNvPr id="256" name="楕円 255"/>
        <xdr:cNvSpPr/>
      </xdr:nvSpPr>
      <xdr:spPr>
        <a:xfrm>
          <a:off x="3746500" y="1665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139312</xdr:rowOff>
    </xdr:from>
    <xdr:ext cx="534377" cy="259045"/>
    <xdr:sp macro="" textlink="">
      <xdr:nvSpPr>
        <xdr:cNvPr id="257" name="テキスト ボックス 256"/>
        <xdr:cNvSpPr txBox="1"/>
      </xdr:nvSpPr>
      <xdr:spPr>
        <a:xfrm>
          <a:off x="3530111" y="164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67900</xdr:rowOff>
    </xdr:from>
    <xdr:to>
      <xdr:col>15</xdr:col>
      <xdr:colOff>101600</xdr:colOff>
      <xdr:row>97</xdr:row>
      <xdr:rowOff>169500</xdr:rowOff>
    </xdr:to>
    <xdr:sp macro="" textlink="">
      <xdr:nvSpPr>
        <xdr:cNvPr id="258" name="楕円 257"/>
        <xdr:cNvSpPr/>
      </xdr:nvSpPr>
      <xdr:spPr>
        <a:xfrm>
          <a:off x="2857500" y="166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160627</xdr:rowOff>
    </xdr:from>
    <xdr:ext cx="534377" cy="259045"/>
    <xdr:sp macro="" textlink="">
      <xdr:nvSpPr>
        <xdr:cNvPr id="259" name="テキスト ボックス 258"/>
        <xdr:cNvSpPr txBox="1"/>
      </xdr:nvSpPr>
      <xdr:spPr>
        <a:xfrm>
          <a:off x="2641111" y="1679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8113</xdr:rowOff>
    </xdr:from>
    <xdr:to>
      <xdr:col>10</xdr:col>
      <xdr:colOff>165100</xdr:colOff>
      <xdr:row>97</xdr:row>
      <xdr:rowOff>109713</xdr:rowOff>
    </xdr:to>
    <xdr:sp macro="" textlink="">
      <xdr:nvSpPr>
        <xdr:cNvPr id="260" name="楕円 259"/>
        <xdr:cNvSpPr/>
      </xdr:nvSpPr>
      <xdr:spPr>
        <a:xfrm>
          <a:off x="1968500" y="166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126240</xdr:rowOff>
    </xdr:from>
    <xdr:ext cx="534377" cy="259045"/>
    <xdr:sp macro="" textlink="">
      <xdr:nvSpPr>
        <xdr:cNvPr id="261" name="テキスト ボックス 260"/>
        <xdr:cNvSpPr txBox="1"/>
      </xdr:nvSpPr>
      <xdr:spPr>
        <a:xfrm>
          <a:off x="1752111" y="1641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1068</xdr:rowOff>
    </xdr:from>
    <xdr:to>
      <xdr:col>6</xdr:col>
      <xdr:colOff>38100</xdr:colOff>
      <xdr:row>97</xdr:row>
      <xdr:rowOff>102668</xdr:rowOff>
    </xdr:to>
    <xdr:sp macro="" textlink="">
      <xdr:nvSpPr>
        <xdr:cNvPr id="262" name="楕円 261"/>
        <xdr:cNvSpPr/>
      </xdr:nvSpPr>
      <xdr:spPr>
        <a:xfrm>
          <a:off x="1079500" y="1663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119195</xdr:rowOff>
    </xdr:from>
    <xdr:ext cx="534377" cy="259045"/>
    <xdr:sp macro="" textlink="">
      <xdr:nvSpPr>
        <xdr:cNvPr id="263" name="テキスト ボックス 262"/>
        <xdr:cNvSpPr txBox="1"/>
      </xdr:nvSpPr>
      <xdr:spPr>
        <a:xfrm>
          <a:off x="863111" y="1640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113182</xdr:rowOff>
    </xdr:from>
    <xdr:to>
      <xdr:col>55</xdr:col>
      <xdr:colOff>0</xdr:colOff>
      <xdr:row>37</xdr:row>
      <xdr:rowOff>118486</xdr:rowOff>
    </xdr:to>
    <xdr:cxnSp macro="">
      <xdr:nvCxnSpPr>
        <xdr:cNvPr id="290" name="直線コネクタ 289"/>
        <xdr:cNvCxnSpPr/>
      </xdr:nvCxnSpPr>
      <xdr:spPr>
        <a:xfrm>
          <a:off x="9639300" y="6456832"/>
          <a:ext cx="8382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129140</xdr:rowOff>
    </xdr:from>
    <xdr:ext cx="469744" cy="259045"/>
    <xdr:sp macro="" textlink="">
      <xdr:nvSpPr>
        <xdr:cNvPr id="291" name="労働費平均値テキスト"/>
        <xdr:cNvSpPr txBox="1"/>
      </xdr:nvSpPr>
      <xdr:spPr>
        <a:xfrm>
          <a:off x="10528300" y="6472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113182</xdr:rowOff>
    </xdr:from>
    <xdr:to>
      <xdr:col>50</xdr:col>
      <xdr:colOff>114300</xdr:colOff>
      <xdr:row>37</xdr:row>
      <xdr:rowOff>152776</xdr:rowOff>
    </xdr:to>
    <xdr:cxnSp macro="">
      <xdr:nvCxnSpPr>
        <xdr:cNvPr id="293" name="直線コネクタ 292"/>
        <xdr:cNvCxnSpPr/>
      </xdr:nvCxnSpPr>
      <xdr:spPr>
        <a:xfrm flipV="1">
          <a:off x="8750300" y="6456832"/>
          <a:ext cx="889000" cy="3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63852</xdr:rowOff>
    </xdr:from>
    <xdr:ext cx="469744" cy="259045"/>
    <xdr:sp macro="" textlink="">
      <xdr:nvSpPr>
        <xdr:cNvPr id="295" name="テキスト ボックス 294"/>
        <xdr:cNvSpPr txBox="1"/>
      </xdr:nvSpPr>
      <xdr:spPr>
        <a:xfrm>
          <a:off x="9404428" y="657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137506</xdr:rowOff>
    </xdr:from>
    <xdr:to>
      <xdr:col>45</xdr:col>
      <xdr:colOff>177800</xdr:colOff>
      <xdr:row>37</xdr:row>
      <xdr:rowOff>152776</xdr:rowOff>
    </xdr:to>
    <xdr:cxnSp macro="">
      <xdr:nvCxnSpPr>
        <xdr:cNvPr id="296" name="直線コネクタ 295"/>
        <xdr:cNvCxnSpPr/>
      </xdr:nvCxnSpPr>
      <xdr:spPr>
        <a:xfrm>
          <a:off x="7861300" y="6309706"/>
          <a:ext cx="889000" cy="18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49954</xdr:rowOff>
    </xdr:from>
    <xdr:ext cx="469744" cy="259045"/>
    <xdr:sp macro="" textlink="">
      <xdr:nvSpPr>
        <xdr:cNvPr id="298" name="テキスト ボックス 297"/>
        <xdr:cNvSpPr txBox="1"/>
      </xdr:nvSpPr>
      <xdr:spPr>
        <a:xfrm>
          <a:off x="8515428" y="65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70206</xdr:rowOff>
    </xdr:from>
    <xdr:to>
      <xdr:col>41</xdr:col>
      <xdr:colOff>50800</xdr:colOff>
      <xdr:row>36</xdr:row>
      <xdr:rowOff>137506</xdr:rowOff>
    </xdr:to>
    <xdr:cxnSp macro="">
      <xdr:nvCxnSpPr>
        <xdr:cNvPr id="299" name="直線コネクタ 298"/>
        <xdr:cNvCxnSpPr/>
      </xdr:nvCxnSpPr>
      <xdr:spPr>
        <a:xfrm>
          <a:off x="6972300" y="6242406"/>
          <a:ext cx="889000" cy="6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119265</xdr:rowOff>
    </xdr:from>
    <xdr:ext cx="469744" cy="259045"/>
    <xdr:sp macro="" textlink="">
      <xdr:nvSpPr>
        <xdr:cNvPr id="301" name="テキスト ボックス 300"/>
        <xdr:cNvSpPr txBox="1"/>
      </xdr:nvSpPr>
      <xdr:spPr>
        <a:xfrm>
          <a:off x="7626428" y="646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83603</xdr:rowOff>
    </xdr:from>
    <xdr:ext cx="469744" cy="259045"/>
    <xdr:sp macro="" textlink="">
      <xdr:nvSpPr>
        <xdr:cNvPr id="303" name="テキスト ボックス 302"/>
        <xdr:cNvSpPr txBox="1"/>
      </xdr:nvSpPr>
      <xdr:spPr>
        <a:xfrm>
          <a:off x="6737428" y="642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67686</xdr:rowOff>
    </xdr:from>
    <xdr:to>
      <xdr:col>55</xdr:col>
      <xdr:colOff>50800</xdr:colOff>
      <xdr:row>37</xdr:row>
      <xdr:rowOff>169286</xdr:rowOff>
    </xdr:to>
    <xdr:sp macro="" textlink="">
      <xdr:nvSpPr>
        <xdr:cNvPr id="309" name="楕円 308"/>
        <xdr:cNvSpPr/>
      </xdr:nvSpPr>
      <xdr:spPr>
        <a:xfrm>
          <a:off x="10426700" y="641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90563</xdr:rowOff>
    </xdr:from>
    <xdr:ext cx="469744" cy="259045"/>
    <xdr:sp macro="" textlink="">
      <xdr:nvSpPr>
        <xdr:cNvPr id="310" name="労働費該当値テキスト"/>
        <xdr:cNvSpPr txBox="1"/>
      </xdr:nvSpPr>
      <xdr:spPr>
        <a:xfrm>
          <a:off x="10528300" y="626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62382</xdr:rowOff>
    </xdr:from>
    <xdr:to>
      <xdr:col>50</xdr:col>
      <xdr:colOff>165100</xdr:colOff>
      <xdr:row>37</xdr:row>
      <xdr:rowOff>163982</xdr:rowOff>
    </xdr:to>
    <xdr:sp macro="" textlink="">
      <xdr:nvSpPr>
        <xdr:cNvPr id="311" name="楕円 310"/>
        <xdr:cNvSpPr/>
      </xdr:nvSpPr>
      <xdr:spPr>
        <a:xfrm>
          <a:off x="9588500" y="64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9059</xdr:rowOff>
    </xdr:from>
    <xdr:ext cx="469744" cy="259045"/>
    <xdr:sp macro="" textlink="">
      <xdr:nvSpPr>
        <xdr:cNvPr id="312" name="テキスト ボックス 311"/>
        <xdr:cNvSpPr txBox="1"/>
      </xdr:nvSpPr>
      <xdr:spPr>
        <a:xfrm>
          <a:off x="9404428" y="618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101976</xdr:rowOff>
    </xdr:from>
    <xdr:to>
      <xdr:col>46</xdr:col>
      <xdr:colOff>38100</xdr:colOff>
      <xdr:row>38</xdr:row>
      <xdr:rowOff>32126</xdr:rowOff>
    </xdr:to>
    <xdr:sp macro="" textlink="">
      <xdr:nvSpPr>
        <xdr:cNvPr id="313" name="楕円 312"/>
        <xdr:cNvSpPr/>
      </xdr:nvSpPr>
      <xdr:spPr>
        <a:xfrm>
          <a:off x="8699500" y="64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48653</xdr:rowOff>
    </xdr:from>
    <xdr:ext cx="469744" cy="259045"/>
    <xdr:sp macro="" textlink="">
      <xdr:nvSpPr>
        <xdr:cNvPr id="314" name="テキスト ボックス 313"/>
        <xdr:cNvSpPr txBox="1"/>
      </xdr:nvSpPr>
      <xdr:spPr>
        <a:xfrm>
          <a:off x="8515428" y="622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86706</xdr:rowOff>
    </xdr:from>
    <xdr:to>
      <xdr:col>41</xdr:col>
      <xdr:colOff>101600</xdr:colOff>
      <xdr:row>37</xdr:row>
      <xdr:rowOff>16856</xdr:rowOff>
    </xdr:to>
    <xdr:sp macro="" textlink="">
      <xdr:nvSpPr>
        <xdr:cNvPr id="315" name="楕円 314"/>
        <xdr:cNvSpPr/>
      </xdr:nvSpPr>
      <xdr:spPr>
        <a:xfrm>
          <a:off x="7810500" y="625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33383</xdr:rowOff>
    </xdr:from>
    <xdr:ext cx="469744" cy="259045"/>
    <xdr:sp macro="" textlink="">
      <xdr:nvSpPr>
        <xdr:cNvPr id="316" name="テキスト ボックス 315"/>
        <xdr:cNvSpPr txBox="1"/>
      </xdr:nvSpPr>
      <xdr:spPr>
        <a:xfrm>
          <a:off x="7626428" y="60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19406</xdr:rowOff>
    </xdr:from>
    <xdr:to>
      <xdr:col>36</xdr:col>
      <xdr:colOff>165100</xdr:colOff>
      <xdr:row>36</xdr:row>
      <xdr:rowOff>121006</xdr:rowOff>
    </xdr:to>
    <xdr:sp macro="" textlink="">
      <xdr:nvSpPr>
        <xdr:cNvPr id="317" name="楕円 316"/>
        <xdr:cNvSpPr/>
      </xdr:nvSpPr>
      <xdr:spPr>
        <a:xfrm>
          <a:off x="69215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137533</xdr:rowOff>
    </xdr:from>
    <xdr:ext cx="469744" cy="259045"/>
    <xdr:sp macro="" textlink="">
      <xdr:nvSpPr>
        <xdr:cNvPr id="318" name="テキスト ボックス 317"/>
        <xdr:cNvSpPr txBox="1"/>
      </xdr:nvSpPr>
      <xdr:spPr>
        <a:xfrm>
          <a:off x="6737428" y="59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113914</xdr:rowOff>
    </xdr:from>
    <xdr:to>
      <xdr:col>55</xdr:col>
      <xdr:colOff>0</xdr:colOff>
      <xdr:row>58</xdr:row>
      <xdr:rowOff>115301</xdr:rowOff>
    </xdr:to>
    <xdr:cxnSp macro="">
      <xdr:nvCxnSpPr>
        <xdr:cNvPr id="347" name="直線コネクタ 346"/>
        <xdr:cNvCxnSpPr/>
      </xdr:nvCxnSpPr>
      <xdr:spPr>
        <a:xfrm>
          <a:off x="9639300" y="10058014"/>
          <a:ext cx="8382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105890</xdr:rowOff>
    </xdr:from>
    <xdr:to>
      <xdr:col>50</xdr:col>
      <xdr:colOff>114300</xdr:colOff>
      <xdr:row>58</xdr:row>
      <xdr:rowOff>113914</xdr:rowOff>
    </xdr:to>
    <xdr:cxnSp macro="">
      <xdr:nvCxnSpPr>
        <xdr:cNvPr id="350" name="直線コネクタ 349"/>
        <xdr:cNvCxnSpPr/>
      </xdr:nvCxnSpPr>
      <xdr:spPr>
        <a:xfrm>
          <a:off x="8750300" y="10049990"/>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105890</xdr:rowOff>
    </xdr:from>
    <xdr:to>
      <xdr:col>45</xdr:col>
      <xdr:colOff>177800</xdr:colOff>
      <xdr:row>58</xdr:row>
      <xdr:rowOff>128918</xdr:rowOff>
    </xdr:to>
    <xdr:cxnSp macro="">
      <xdr:nvCxnSpPr>
        <xdr:cNvPr id="353" name="直線コネクタ 352"/>
        <xdr:cNvCxnSpPr/>
      </xdr:nvCxnSpPr>
      <xdr:spPr>
        <a:xfrm flipV="1">
          <a:off x="7861300" y="10049990"/>
          <a:ext cx="889000" cy="2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112237</xdr:rowOff>
    </xdr:from>
    <xdr:to>
      <xdr:col>41</xdr:col>
      <xdr:colOff>50800</xdr:colOff>
      <xdr:row>58</xdr:row>
      <xdr:rowOff>128918</xdr:rowOff>
    </xdr:to>
    <xdr:cxnSp macro="">
      <xdr:nvCxnSpPr>
        <xdr:cNvPr id="356" name="直線コネクタ 355"/>
        <xdr:cNvCxnSpPr/>
      </xdr:nvCxnSpPr>
      <xdr:spPr>
        <a:xfrm>
          <a:off x="6972300" y="10056337"/>
          <a:ext cx="889000" cy="1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60" name="テキスト ボックス 359"/>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64501</xdr:rowOff>
    </xdr:from>
    <xdr:to>
      <xdr:col>55</xdr:col>
      <xdr:colOff>50800</xdr:colOff>
      <xdr:row>58</xdr:row>
      <xdr:rowOff>166101</xdr:rowOff>
    </xdr:to>
    <xdr:sp macro="" textlink="">
      <xdr:nvSpPr>
        <xdr:cNvPr id="366" name="楕円 365"/>
        <xdr:cNvSpPr/>
      </xdr:nvSpPr>
      <xdr:spPr>
        <a:xfrm>
          <a:off x="10426700" y="1000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150878</xdr:rowOff>
    </xdr:from>
    <xdr:ext cx="534377" cy="259045"/>
    <xdr:sp macro="" textlink="">
      <xdr:nvSpPr>
        <xdr:cNvPr id="367" name="農林水産業費該当値テキスト"/>
        <xdr:cNvSpPr txBox="1"/>
      </xdr:nvSpPr>
      <xdr:spPr>
        <a:xfrm>
          <a:off x="10528300" y="992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63114</xdr:rowOff>
    </xdr:from>
    <xdr:to>
      <xdr:col>50</xdr:col>
      <xdr:colOff>165100</xdr:colOff>
      <xdr:row>58</xdr:row>
      <xdr:rowOff>164714</xdr:rowOff>
    </xdr:to>
    <xdr:sp macro="" textlink="">
      <xdr:nvSpPr>
        <xdr:cNvPr id="368" name="楕円 367"/>
        <xdr:cNvSpPr/>
      </xdr:nvSpPr>
      <xdr:spPr>
        <a:xfrm>
          <a:off x="9588500" y="100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155841</xdr:rowOff>
    </xdr:from>
    <xdr:ext cx="534377" cy="259045"/>
    <xdr:sp macro="" textlink="">
      <xdr:nvSpPr>
        <xdr:cNvPr id="369" name="テキスト ボックス 368"/>
        <xdr:cNvSpPr txBox="1"/>
      </xdr:nvSpPr>
      <xdr:spPr>
        <a:xfrm>
          <a:off x="9372111" y="1009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55090</xdr:rowOff>
    </xdr:from>
    <xdr:to>
      <xdr:col>46</xdr:col>
      <xdr:colOff>38100</xdr:colOff>
      <xdr:row>58</xdr:row>
      <xdr:rowOff>156690</xdr:rowOff>
    </xdr:to>
    <xdr:sp macro="" textlink="">
      <xdr:nvSpPr>
        <xdr:cNvPr id="370" name="楕円 369"/>
        <xdr:cNvSpPr/>
      </xdr:nvSpPr>
      <xdr:spPr>
        <a:xfrm>
          <a:off x="8699500" y="99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147817</xdr:rowOff>
    </xdr:from>
    <xdr:ext cx="534377" cy="259045"/>
    <xdr:sp macro="" textlink="">
      <xdr:nvSpPr>
        <xdr:cNvPr id="371" name="テキスト ボックス 370"/>
        <xdr:cNvSpPr txBox="1"/>
      </xdr:nvSpPr>
      <xdr:spPr>
        <a:xfrm>
          <a:off x="8483111" y="1009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78118</xdr:rowOff>
    </xdr:from>
    <xdr:to>
      <xdr:col>41</xdr:col>
      <xdr:colOff>101600</xdr:colOff>
      <xdr:row>59</xdr:row>
      <xdr:rowOff>8268</xdr:rowOff>
    </xdr:to>
    <xdr:sp macro="" textlink="">
      <xdr:nvSpPr>
        <xdr:cNvPr id="372" name="楕円 371"/>
        <xdr:cNvSpPr/>
      </xdr:nvSpPr>
      <xdr:spPr>
        <a:xfrm>
          <a:off x="7810500" y="100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170845</xdr:rowOff>
    </xdr:from>
    <xdr:ext cx="534377" cy="259045"/>
    <xdr:sp macro="" textlink="">
      <xdr:nvSpPr>
        <xdr:cNvPr id="373" name="テキスト ボックス 372"/>
        <xdr:cNvSpPr txBox="1"/>
      </xdr:nvSpPr>
      <xdr:spPr>
        <a:xfrm>
          <a:off x="7594111" y="101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61437</xdr:rowOff>
    </xdr:from>
    <xdr:to>
      <xdr:col>36</xdr:col>
      <xdr:colOff>165100</xdr:colOff>
      <xdr:row>58</xdr:row>
      <xdr:rowOff>163037</xdr:rowOff>
    </xdr:to>
    <xdr:sp macro="" textlink="">
      <xdr:nvSpPr>
        <xdr:cNvPr id="374" name="楕円 373"/>
        <xdr:cNvSpPr/>
      </xdr:nvSpPr>
      <xdr:spPr>
        <a:xfrm>
          <a:off x="6921500" y="1000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154164</xdr:rowOff>
    </xdr:from>
    <xdr:ext cx="534377" cy="259045"/>
    <xdr:sp macro="" textlink="">
      <xdr:nvSpPr>
        <xdr:cNvPr id="375" name="テキスト ボックス 374"/>
        <xdr:cNvSpPr txBox="1"/>
      </xdr:nvSpPr>
      <xdr:spPr>
        <a:xfrm>
          <a:off x="6705111" y="100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125254</xdr:rowOff>
    </xdr:from>
    <xdr:to>
      <xdr:col>55</xdr:col>
      <xdr:colOff>0</xdr:colOff>
      <xdr:row>78</xdr:row>
      <xdr:rowOff>12283</xdr:rowOff>
    </xdr:to>
    <xdr:cxnSp macro="">
      <xdr:nvCxnSpPr>
        <xdr:cNvPr id="406" name="直線コネクタ 405"/>
        <xdr:cNvCxnSpPr/>
      </xdr:nvCxnSpPr>
      <xdr:spPr>
        <a:xfrm>
          <a:off x="9639300" y="13326904"/>
          <a:ext cx="838200" cy="5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125254</xdr:rowOff>
    </xdr:from>
    <xdr:to>
      <xdr:col>50</xdr:col>
      <xdr:colOff>114300</xdr:colOff>
      <xdr:row>77</xdr:row>
      <xdr:rowOff>127019</xdr:rowOff>
    </xdr:to>
    <xdr:cxnSp macro="">
      <xdr:nvCxnSpPr>
        <xdr:cNvPr id="409" name="直線コネクタ 408"/>
        <xdr:cNvCxnSpPr/>
      </xdr:nvCxnSpPr>
      <xdr:spPr>
        <a:xfrm flipV="1">
          <a:off x="8750300" y="13326904"/>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46536</xdr:rowOff>
    </xdr:from>
    <xdr:ext cx="534377" cy="259045"/>
    <xdr:sp macro="" textlink="">
      <xdr:nvSpPr>
        <xdr:cNvPr id="411" name="テキスト ボックス 410"/>
        <xdr:cNvSpPr txBox="1"/>
      </xdr:nvSpPr>
      <xdr:spPr>
        <a:xfrm>
          <a:off x="9372111" y="134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127019</xdr:rowOff>
    </xdr:from>
    <xdr:to>
      <xdr:col>45</xdr:col>
      <xdr:colOff>177800</xdr:colOff>
      <xdr:row>77</xdr:row>
      <xdr:rowOff>151380</xdr:rowOff>
    </xdr:to>
    <xdr:cxnSp macro="">
      <xdr:nvCxnSpPr>
        <xdr:cNvPr id="412" name="直線コネクタ 411"/>
        <xdr:cNvCxnSpPr/>
      </xdr:nvCxnSpPr>
      <xdr:spPr>
        <a:xfrm flipV="1">
          <a:off x="7861300" y="13328669"/>
          <a:ext cx="889000" cy="2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49496</xdr:rowOff>
    </xdr:from>
    <xdr:ext cx="534377" cy="259045"/>
    <xdr:sp macro="" textlink="">
      <xdr:nvSpPr>
        <xdr:cNvPr id="414" name="テキスト ボックス 413"/>
        <xdr:cNvSpPr txBox="1"/>
      </xdr:nvSpPr>
      <xdr:spPr>
        <a:xfrm>
          <a:off x="8483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121216</xdr:rowOff>
    </xdr:from>
    <xdr:to>
      <xdr:col>41</xdr:col>
      <xdr:colOff>50800</xdr:colOff>
      <xdr:row>77</xdr:row>
      <xdr:rowOff>151380</xdr:rowOff>
    </xdr:to>
    <xdr:cxnSp macro="">
      <xdr:nvCxnSpPr>
        <xdr:cNvPr id="415" name="直線コネクタ 414"/>
        <xdr:cNvCxnSpPr/>
      </xdr:nvCxnSpPr>
      <xdr:spPr>
        <a:xfrm>
          <a:off x="6972300" y="13322866"/>
          <a:ext cx="889000" cy="3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85103</xdr:rowOff>
    </xdr:from>
    <xdr:ext cx="534377" cy="259045"/>
    <xdr:sp macro="" textlink="">
      <xdr:nvSpPr>
        <xdr:cNvPr id="417" name="テキスト ボックス 416"/>
        <xdr:cNvSpPr txBox="1"/>
      </xdr:nvSpPr>
      <xdr:spPr>
        <a:xfrm>
          <a:off x="7594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119318</xdr:rowOff>
    </xdr:from>
    <xdr:ext cx="534377" cy="259045"/>
    <xdr:sp macro="" textlink="">
      <xdr:nvSpPr>
        <xdr:cNvPr id="419" name="テキスト ボックス 418"/>
        <xdr:cNvSpPr txBox="1"/>
      </xdr:nvSpPr>
      <xdr:spPr>
        <a:xfrm>
          <a:off x="6705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132933</xdr:rowOff>
    </xdr:from>
    <xdr:to>
      <xdr:col>55</xdr:col>
      <xdr:colOff>50800</xdr:colOff>
      <xdr:row>78</xdr:row>
      <xdr:rowOff>63083</xdr:rowOff>
    </xdr:to>
    <xdr:sp macro="" textlink="">
      <xdr:nvSpPr>
        <xdr:cNvPr id="425" name="楕円 424"/>
        <xdr:cNvSpPr/>
      </xdr:nvSpPr>
      <xdr:spPr>
        <a:xfrm>
          <a:off x="10426700" y="1333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111360</xdr:rowOff>
    </xdr:from>
    <xdr:ext cx="534377" cy="259045"/>
    <xdr:sp macro="" textlink="">
      <xdr:nvSpPr>
        <xdr:cNvPr id="426" name="商工費該当値テキスト"/>
        <xdr:cNvSpPr txBox="1"/>
      </xdr:nvSpPr>
      <xdr:spPr>
        <a:xfrm>
          <a:off x="10528300" y="1331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74454</xdr:rowOff>
    </xdr:from>
    <xdr:to>
      <xdr:col>50</xdr:col>
      <xdr:colOff>165100</xdr:colOff>
      <xdr:row>78</xdr:row>
      <xdr:rowOff>4604</xdr:rowOff>
    </xdr:to>
    <xdr:sp macro="" textlink="">
      <xdr:nvSpPr>
        <xdr:cNvPr id="427" name="楕円 426"/>
        <xdr:cNvSpPr/>
      </xdr:nvSpPr>
      <xdr:spPr>
        <a:xfrm>
          <a:off x="9588500" y="1327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21131</xdr:rowOff>
    </xdr:from>
    <xdr:ext cx="534377" cy="259045"/>
    <xdr:sp macro="" textlink="">
      <xdr:nvSpPr>
        <xdr:cNvPr id="428" name="テキスト ボックス 427"/>
        <xdr:cNvSpPr txBox="1"/>
      </xdr:nvSpPr>
      <xdr:spPr>
        <a:xfrm>
          <a:off x="9372111" y="1305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76219</xdr:rowOff>
    </xdr:from>
    <xdr:to>
      <xdr:col>46</xdr:col>
      <xdr:colOff>38100</xdr:colOff>
      <xdr:row>78</xdr:row>
      <xdr:rowOff>6369</xdr:rowOff>
    </xdr:to>
    <xdr:sp macro="" textlink="">
      <xdr:nvSpPr>
        <xdr:cNvPr id="429" name="楕円 428"/>
        <xdr:cNvSpPr/>
      </xdr:nvSpPr>
      <xdr:spPr>
        <a:xfrm>
          <a:off x="8699500" y="1327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22896</xdr:rowOff>
    </xdr:from>
    <xdr:ext cx="534377" cy="259045"/>
    <xdr:sp macro="" textlink="">
      <xdr:nvSpPr>
        <xdr:cNvPr id="430" name="テキスト ボックス 429"/>
        <xdr:cNvSpPr txBox="1"/>
      </xdr:nvSpPr>
      <xdr:spPr>
        <a:xfrm>
          <a:off x="8483111" y="1305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100580</xdr:rowOff>
    </xdr:from>
    <xdr:to>
      <xdr:col>41</xdr:col>
      <xdr:colOff>101600</xdr:colOff>
      <xdr:row>78</xdr:row>
      <xdr:rowOff>30730</xdr:rowOff>
    </xdr:to>
    <xdr:sp macro="" textlink="">
      <xdr:nvSpPr>
        <xdr:cNvPr id="431" name="楕円 430"/>
        <xdr:cNvSpPr/>
      </xdr:nvSpPr>
      <xdr:spPr>
        <a:xfrm>
          <a:off x="7810500" y="13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47257</xdr:rowOff>
    </xdr:from>
    <xdr:ext cx="534377" cy="259045"/>
    <xdr:sp macro="" textlink="">
      <xdr:nvSpPr>
        <xdr:cNvPr id="432" name="テキスト ボックス 431"/>
        <xdr:cNvSpPr txBox="1"/>
      </xdr:nvSpPr>
      <xdr:spPr>
        <a:xfrm>
          <a:off x="7594111" y="1307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70416</xdr:rowOff>
    </xdr:from>
    <xdr:to>
      <xdr:col>36</xdr:col>
      <xdr:colOff>165100</xdr:colOff>
      <xdr:row>78</xdr:row>
      <xdr:rowOff>566</xdr:rowOff>
    </xdr:to>
    <xdr:sp macro="" textlink="">
      <xdr:nvSpPr>
        <xdr:cNvPr id="433" name="楕円 432"/>
        <xdr:cNvSpPr/>
      </xdr:nvSpPr>
      <xdr:spPr>
        <a:xfrm>
          <a:off x="6921500" y="1327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17093</xdr:rowOff>
    </xdr:from>
    <xdr:ext cx="534377" cy="259045"/>
    <xdr:sp macro="" textlink="">
      <xdr:nvSpPr>
        <xdr:cNvPr id="434" name="テキスト ボックス 433"/>
        <xdr:cNvSpPr txBox="1"/>
      </xdr:nvSpPr>
      <xdr:spPr>
        <a:xfrm>
          <a:off x="6705111" y="1304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53194</xdr:rowOff>
    </xdr:from>
    <xdr:to>
      <xdr:col>55</xdr:col>
      <xdr:colOff>0</xdr:colOff>
      <xdr:row>93</xdr:row>
      <xdr:rowOff>151043</xdr:rowOff>
    </xdr:to>
    <xdr:cxnSp macro="">
      <xdr:nvCxnSpPr>
        <xdr:cNvPr id="461" name="直線コネクタ 460"/>
        <xdr:cNvCxnSpPr/>
      </xdr:nvCxnSpPr>
      <xdr:spPr>
        <a:xfrm flipV="1">
          <a:off x="9639300" y="15998044"/>
          <a:ext cx="838200" cy="9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61685</xdr:rowOff>
    </xdr:from>
    <xdr:ext cx="534377" cy="259045"/>
    <xdr:sp macro="" textlink="">
      <xdr:nvSpPr>
        <xdr:cNvPr id="462" name="土木費平均値テキスト"/>
        <xdr:cNvSpPr txBox="1"/>
      </xdr:nvSpPr>
      <xdr:spPr>
        <a:xfrm>
          <a:off x="10528300" y="16520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91466</xdr:rowOff>
    </xdr:from>
    <xdr:to>
      <xdr:col>50</xdr:col>
      <xdr:colOff>114300</xdr:colOff>
      <xdr:row>93</xdr:row>
      <xdr:rowOff>151043</xdr:rowOff>
    </xdr:to>
    <xdr:cxnSp macro="">
      <xdr:nvCxnSpPr>
        <xdr:cNvPr id="464" name="直線コネクタ 463"/>
        <xdr:cNvCxnSpPr/>
      </xdr:nvCxnSpPr>
      <xdr:spPr>
        <a:xfrm>
          <a:off x="8750300" y="15693416"/>
          <a:ext cx="889000" cy="40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167532</xdr:rowOff>
    </xdr:from>
    <xdr:ext cx="534377" cy="259045"/>
    <xdr:sp macro="" textlink="">
      <xdr:nvSpPr>
        <xdr:cNvPr id="466" name="テキスト ボックス 465"/>
        <xdr:cNvSpPr txBox="1"/>
      </xdr:nvSpPr>
      <xdr:spPr>
        <a:xfrm>
          <a:off x="9372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91466</xdr:rowOff>
    </xdr:from>
    <xdr:to>
      <xdr:col>45</xdr:col>
      <xdr:colOff>177800</xdr:colOff>
      <xdr:row>93</xdr:row>
      <xdr:rowOff>70653</xdr:rowOff>
    </xdr:to>
    <xdr:cxnSp macro="">
      <xdr:nvCxnSpPr>
        <xdr:cNvPr id="467" name="直線コネクタ 466"/>
        <xdr:cNvCxnSpPr/>
      </xdr:nvCxnSpPr>
      <xdr:spPr>
        <a:xfrm flipV="1">
          <a:off x="7861300" y="15693416"/>
          <a:ext cx="889000" cy="32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18910</xdr:rowOff>
    </xdr:from>
    <xdr:ext cx="534377" cy="259045"/>
    <xdr:sp macro="" textlink="">
      <xdr:nvSpPr>
        <xdr:cNvPr id="469" name="テキスト ボックス 468"/>
        <xdr:cNvSpPr txBox="1"/>
      </xdr:nvSpPr>
      <xdr:spPr>
        <a:xfrm>
          <a:off x="8483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58427</xdr:rowOff>
    </xdr:from>
    <xdr:to>
      <xdr:col>41</xdr:col>
      <xdr:colOff>50800</xdr:colOff>
      <xdr:row>93</xdr:row>
      <xdr:rowOff>70653</xdr:rowOff>
    </xdr:to>
    <xdr:cxnSp macro="">
      <xdr:nvCxnSpPr>
        <xdr:cNvPr id="470" name="直線コネクタ 469"/>
        <xdr:cNvCxnSpPr/>
      </xdr:nvCxnSpPr>
      <xdr:spPr>
        <a:xfrm>
          <a:off x="6972300" y="16003277"/>
          <a:ext cx="8890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11667</xdr:rowOff>
    </xdr:from>
    <xdr:ext cx="534377" cy="259045"/>
    <xdr:sp macro="" textlink="">
      <xdr:nvSpPr>
        <xdr:cNvPr id="472" name="テキスト ボックス 471"/>
        <xdr:cNvSpPr txBox="1"/>
      </xdr:nvSpPr>
      <xdr:spPr>
        <a:xfrm>
          <a:off x="7594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7466</xdr:rowOff>
    </xdr:from>
    <xdr:ext cx="534377" cy="259045"/>
    <xdr:sp macro="" textlink="">
      <xdr:nvSpPr>
        <xdr:cNvPr id="474" name="テキスト ボックス 473"/>
        <xdr:cNvSpPr txBox="1"/>
      </xdr:nvSpPr>
      <xdr:spPr>
        <a:xfrm>
          <a:off x="6705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2394</xdr:rowOff>
    </xdr:from>
    <xdr:to>
      <xdr:col>55</xdr:col>
      <xdr:colOff>50800</xdr:colOff>
      <xdr:row>93</xdr:row>
      <xdr:rowOff>103994</xdr:rowOff>
    </xdr:to>
    <xdr:sp macro="" textlink="">
      <xdr:nvSpPr>
        <xdr:cNvPr id="480" name="楕円 479"/>
        <xdr:cNvSpPr/>
      </xdr:nvSpPr>
      <xdr:spPr>
        <a:xfrm>
          <a:off x="10426700" y="159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25271</xdr:rowOff>
    </xdr:from>
    <xdr:ext cx="599010" cy="259045"/>
    <xdr:sp macro="" textlink="">
      <xdr:nvSpPr>
        <xdr:cNvPr id="481" name="土木費該当値テキスト"/>
        <xdr:cNvSpPr txBox="1"/>
      </xdr:nvSpPr>
      <xdr:spPr>
        <a:xfrm>
          <a:off x="10528300" y="1579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100243</xdr:rowOff>
    </xdr:from>
    <xdr:to>
      <xdr:col>50</xdr:col>
      <xdr:colOff>165100</xdr:colOff>
      <xdr:row>94</xdr:row>
      <xdr:rowOff>30393</xdr:rowOff>
    </xdr:to>
    <xdr:sp macro="" textlink="">
      <xdr:nvSpPr>
        <xdr:cNvPr id="482" name="楕円 481"/>
        <xdr:cNvSpPr/>
      </xdr:nvSpPr>
      <xdr:spPr>
        <a:xfrm>
          <a:off x="9588500" y="1604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46920</xdr:rowOff>
    </xdr:from>
    <xdr:ext cx="599010" cy="259045"/>
    <xdr:sp macro="" textlink="">
      <xdr:nvSpPr>
        <xdr:cNvPr id="483" name="テキスト ボックス 482"/>
        <xdr:cNvSpPr txBox="1"/>
      </xdr:nvSpPr>
      <xdr:spPr>
        <a:xfrm>
          <a:off x="9339795" y="158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40666</xdr:rowOff>
    </xdr:from>
    <xdr:to>
      <xdr:col>46</xdr:col>
      <xdr:colOff>38100</xdr:colOff>
      <xdr:row>91</xdr:row>
      <xdr:rowOff>142266</xdr:rowOff>
    </xdr:to>
    <xdr:sp macro="" textlink="">
      <xdr:nvSpPr>
        <xdr:cNvPr id="484" name="楕円 483"/>
        <xdr:cNvSpPr/>
      </xdr:nvSpPr>
      <xdr:spPr>
        <a:xfrm>
          <a:off x="8699500" y="1564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158793</xdr:rowOff>
    </xdr:from>
    <xdr:ext cx="599010" cy="259045"/>
    <xdr:sp macro="" textlink="">
      <xdr:nvSpPr>
        <xdr:cNvPr id="485" name="テキスト ボックス 484"/>
        <xdr:cNvSpPr txBox="1"/>
      </xdr:nvSpPr>
      <xdr:spPr>
        <a:xfrm>
          <a:off x="8450795" y="1541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19853</xdr:rowOff>
    </xdr:from>
    <xdr:to>
      <xdr:col>41</xdr:col>
      <xdr:colOff>101600</xdr:colOff>
      <xdr:row>93</xdr:row>
      <xdr:rowOff>121453</xdr:rowOff>
    </xdr:to>
    <xdr:sp macro="" textlink="">
      <xdr:nvSpPr>
        <xdr:cNvPr id="486" name="楕円 485"/>
        <xdr:cNvSpPr/>
      </xdr:nvSpPr>
      <xdr:spPr>
        <a:xfrm>
          <a:off x="7810500" y="1596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137980</xdr:rowOff>
    </xdr:from>
    <xdr:ext cx="599010" cy="259045"/>
    <xdr:sp macro="" textlink="">
      <xdr:nvSpPr>
        <xdr:cNvPr id="487" name="テキスト ボックス 486"/>
        <xdr:cNvSpPr txBox="1"/>
      </xdr:nvSpPr>
      <xdr:spPr>
        <a:xfrm>
          <a:off x="7561795" y="1573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7627</xdr:rowOff>
    </xdr:from>
    <xdr:to>
      <xdr:col>36</xdr:col>
      <xdr:colOff>165100</xdr:colOff>
      <xdr:row>93</xdr:row>
      <xdr:rowOff>109227</xdr:rowOff>
    </xdr:to>
    <xdr:sp macro="" textlink="">
      <xdr:nvSpPr>
        <xdr:cNvPr id="488" name="楕円 487"/>
        <xdr:cNvSpPr/>
      </xdr:nvSpPr>
      <xdr:spPr>
        <a:xfrm>
          <a:off x="6921500" y="1595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125754</xdr:rowOff>
    </xdr:from>
    <xdr:ext cx="599010" cy="259045"/>
    <xdr:sp macro="" textlink="">
      <xdr:nvSpPr>
        <xdr:cNvPr id="489" name="テキスト ボックス 488"/>
        <xdr:cNvSpPr txBox="1"/>
      </xdr:nvSpPr>
      <xdr:spPr>
        <a:xfrm>
          <a:off x="6672795" y="1572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43231</xdr:rowOff>
    </xdr:from>
    <xdr:to>
      <xdr:col>85</xdr:col>
      <xdr:colOff>127000</xdr:colOff>
      <xdr:row>35</xdr:row>
      <xdr:rowOff>69314</xdr:rowOff>
    </xdr:to>
    <xdr:cxnSp macro="">
      <xdr:nvCxnSpPr>
        <xdr:cNvPr id="517" name="直線コネクタ 516"/>
        <xdr:cNvCxnSpPr/>
      </xdr:nvCxnSpPr>
      <xdr:spPr>
        <a:xfrm>
          <a:off x="15481300" y="6043981"/>
          <a:ext cx="8382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114373</xdr:rowOff>
    </xdr:from>
    <xdr:ext cx="534377" cy="259045"/>
    <xdr:sp macro="" textlink="">
      <xdr:nvSpPr>
        <xdr:cNvPr id="518" name="消防費平均値テキスト"/>
        <xdr:cNvSpPr txBox="1"/>
      </xdr:nvSpPr>
      <xdr:spPr>
        <a:xfrm>
          <a:off x="16370300" y="6286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132567</xdr:rowOff>
    </xdr:from>
    <xdr:to>
      <xdr:col>81</xdr:col>
      <xdr:colOff>50800</xdr:colOff>
      <xdr:row>35</xdr:row>
      <xdr:rowOff>43231</xdr:rowOff>
    </xdr:to>
    <xdr:cxnSp macro="">
      <xdr:nvCxnSpPr>
        <xdr:cNvPr id="520" name="直線コネクタ 519"/>
        <xdr:cNvCxnSpPr/>
      </xdr:nvCxnSpPr>
      <xdr:spPr>
        <a:xfrm>
          <a:off x="14592300" y="5447517"/>
          <a:ext cx="889000" cy="59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21401</xdr:rowOff>
    </xdr:from>
    <xdr:ext cx="534377" cy="259045"/>
    <xdr:sp macro="" textlink="">
      <xdr:nvSpPr>
        <xdr:cNvPr id="522" name="テキスト ボックス 521"/>
        <xdr:cNvSpPr txBox="1"/>
      </xdr:nvSpPr>
      <xdr:spPr>
        <a:xfrm>
          <a:off x="15214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132567</xdr:rowOff>
    </xdr:from>
    <xdr:to>
      <xdr:col>76</xdr:col>
      <xdr:colOff>114300</xdr:colOff>
      <xdr:row>35</xdr:row>
      <xdr:rowOff>112085</xdr:rowOff>
    </xdr:to>
    <xdr:cxnSp macro="">
      <xdr:nvCxnSpPr>
        <xdr:cNvPr id="523" name="直線コネクタ 522"/>
        <xdr:cNvCxnSpPr/>
      </xdr:nvCxnSpPr>
      <xdr:spPr>
        <a:xfrm flipV="1">
          <a:off x="13703300" y="5447517"/>
          <a:ext cx="889000" cy="66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90987</xdr:rowOff>
    </xdr:from>
    <xdr:ext cx="534377" cy="259045"/>
    <xdr:sp macro="" textlink="">
      <xdr:nvSpPr>
        <xdr:cNvPr id="525" name="テキスト ボックス 524"/>
        <xdr:cNvSpPr txBox="1"/>
      </xdr:nvSpPr>
      <xdr:spPr>
        <a:xfrm>
          <a:off x="14325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66205</xdr:rowOff>
    </xdr:from>
    <xdr:to>
      <xdr:col>71</xdr:col>
      <xdr:colOff>177800</xdr:colOff>
      <xdr:row>35</xdr:row>
      <xdr:rowOff>112085</xdr:rowOff>
    </xdr:to>
    <xdr:cxnSp macro="">
      <xdr:nvCxnSpPr>
        <xdr:cNvPr id="526" name="直線コネクタ 525"/>
        <xdr:cNvCxnSpPr/>
      </xdr:nvCxnSpPr>
      <xdr:spPr>
        <a:xfrm>
          <a:off x="12814300" y="6066955"/>
          <a:ext cx="889000" cy="4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39186</xdr:rowOff>
    </xdr:from>
    <xdr:ext cx="534377" cy="259045"/>
    <xdr:sp macro="" textlink="">
      <xdr:nvSpPr>
        <xdr:cNvPr id="528" name="テキスト ボックス 527"/>
        <xdr:cNvSpPr txBox="1"/>
      </xdr:nvSpPr>
      <xdr:spPr>
        <a:xfrm>
          <a:off x="13436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58000</xdr:rowOff>
    </xdr:from>
    <xdr:ext cx="534377" cy="259045"/>
    <xdr:sp macro="" textlink="">
      <xdr:nvSpPr>
        <xdr:cNvPr id="530" name="テキスト ボックス 529"/>
        <xdr:cNvSpPr txBox="1"/>
      </xdr:nvSpPr>
      <xdr:spPr>
        <a:xfrm>
          <a:off x="12547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18514</xdr:rowOff>
    </xdr:from>
    <xdr:to>
      <xdr:col>85</xdr:col>
      <xdr:colOff>177800</xdr:colOff>
      <xdr:row>35</xdr:row>
      <xdr:rowOff>120114</xdr:rowOff>
    </xdr:to>
    <xdr:sp macro="" textlink="">
      <xdr:nvSpPr>
        <xdr:cNvPr id="536" name="楕円 535"/>
        <xdr:cNvSpPr/>
      </xdr:nvSpPr>
      <xdr:spPr>
        <a:xfrm>
          <a:off x="16268700" y="601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41391</xdr:rowOff>
    </xdr:from>
    <xdr:ext cx="534377" cy="259045"/>
    <xdr:sp macro="" textlink="">
      <xdr:nvSpPr>
        <xdr:cNvPr id="537" name="消防費該当値テキスト"/>
        <xdr:cNvSpPr txBox="1"/>
      </xdr:nvSpPr>
      <xdr:spPr>
        <a:xfrm>
          <a:off x="16370300" y="58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163881</xdr:rowOff>
    </xdr:from>
    <xdr:to>
      <xdr:col>81</xdr:col>
      <xdr:colOff>101600</xdr:colOff>
      <xdr:row>35</xdr:row>
      <xdr:rowOff>94031</xdr:rowOff>
    </xdr:to>
    <xdr:sp macro="" textlink="">
      <xdr:nvSpPr>
        <xdr:cNvPr id="538" name="楕円 537"/>
        <xdr:cNvSpPr/>
      </xdr:nvSpPr>
      <xdr:spPr>
        <a:xfrm>
          <a:off x="15430500" y="59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110558</xdr:rowOff>
    </xdr:from>
    <xdr:ext cx="534377" cy="259045"/>
    <xdr:sp macro="" textlink="">
      <xdr:nvSpPr>
        <xdr:cNvPr id="539" name="テキスト ボックス 538"/>
        <xdr:cNvSpPr txBox="1"/>
      </xdr:nvSpPr>
      <xdr:spPr>
        <a:xfrm>
          <a:off x="15214111" y="576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81767</xdr:rowOff>
    </xdr:from>
    <xdr:to>
      <xdr:col>76</xdr:col>
      <xdr:colOff>165100</xdr:colOff>
      <xdr:row>32</xdr:row>
      <xdr:rowOff>11917</xdr:rowOff>
    </xdr:to>
    <xdr:sp macro="" textlink="">
      <xdr:nvSpPr>
        <xdr:cNvPr id="540" name="楕円 539"/>
        <xdr:cNvSpPr/>
      </xdr:nvSpPr>
      <xdr:spPr>
        <a:xfrm>
          <a:off x="14541500" y="53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28444</xdr:rowOff>
    </xdr:from>
    <xdr:ext cx="534377" cy="259045"/>
    <xdr:sp macro="" textlink="">
      <xdr:nvSpPr>
        <xdr:cNvPr id="541" name="テキスト ボックス 540"/>
        <xdr:cNvSpPr txBox="1"/>
      </xdr:nvSpPr>
      <xdr:spPr>
        <a:xfrm>
          <a:off x="14325111" y="517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61285</xdr:rowOff>
    </xdr:from>
    <xdr:to>
      <xdr:col>72</xdr:col>
      <xdr:colOff>38100</xdr:colOff>
      <xdr:row>35</xdr:row>
      <xdr:rowOff>162885</xdr:rowOff>
    </xdr:to>
    <xdr:sp macro="" textlink="">
      <xdr:nvSpPr>
        <xdr:cNvPr id="542" name="楕円 541"/>
        <xdr:cNvSpPr/>
      </xdr:nvSpPr>
      <xdr:spPr>
        <a:xfrm>
          <a:off x="13652500" y="606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7962</xdr:rowOff>
    </xdr:from>
    <xdr:ext cx="534377" cy="259045"/>
    <xdr:sp macro="" textlink="">
      <xdr:nvSpPr>
        <xdr:cNvPr id="543" name="テキスト ボックス 542"/>
        <xdr:cNvSpPr txBox="1"/>
      </xdr:nvSpPr>
      <xdr:spPr>
        <a:xfrm>
          <a:off x="13436111" y="583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15405</xdr:rowOff>
    </xdr:from>
    <xdr:to>
      <xdr:col>67</xdr:col>
      <xdr:colOff>101600</xdr:colOff>
      <xdr:row>35</xdr:row>
      <xdr:rowOff>117005</xdr:rowOff>
    </xdr:to>
    <xdr:sp macro="" textlink="">
      <xdr:nvSpPr>
        <xdr:cNvPr id="544" name="楕円 543"/>
        <xdr:cNvSpPr/>
      </xdr:nvSpPr>
      <xdr:spPr>
        <a:xfrm>
          <a:off x="12763500" y="60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133532</xdr:rowOff>
    </xdr:from>
    <xdr:ext cx="534377" cy="259045"/>
    <xdr:sp macro="" textlink="">
      <xdr:nvSpPr>
        <xdr:cNvPr id="545" name="テキスト ボックス 544"/>
        <xdr:cNvSpPr txBox="1"/>
      </xdr:nvSpPr>
      <xdr:spPr>
        <a:xfrm>
          <a:off x="12547111" y="579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92947</xdr:rowOff>
    </xdr:from>
    <xdr:to>
      <xdr:col>85</xdr:col>
      <xdr:colOff>126364</xdr:colOff>
      <xdr:row>57</xdr:row>
      <xdr:rowOff>161189</xdr:rowOff>
    </xdr:to>
    <xdr:cxnSp macro="">
      <xdr:nvCxnSpPr>
        <xdr:cNvPr id="567" name="直線コネクタ 566"/>
        <xdr:cNvCxnSpPr/>
      </xdr:nvCxnSpPr>
      <xdr:spPr>
        <a:xfrm flipV="1">
          <a:off x="16317595" y="9179797"/>
          <a:ext cx="1269" cy="754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165016</xdr:rowOff>
    </xdr:from>
    <xdr:ext cx="534377" cy="259045"/>
    <xdr:sp macro="" textlink="">
      <xdr:nvSpPr>
        <xdr:cNvPr id="568" name="教育費最小値テキスト"/>
        <xdr:cNvSpPr txBox="1"/>
      </xdr:nvSpPr>
      <xdr:spPr>
        <a:xfrm>
          <a:off x="16370300" y="99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161189</xdr:rowOff>
    </xdr:from>
    <xdr:to>
      <xdr:col>86</xdr:col>
      <xdr:colOff>25400</xdr:colOff>
      <xdr:row>57</xdr:row>
      <xdr:rowOff>161189</xdr:rowOff>
    </xdr:to>
    <xdr:cxnSp macro="">
      <xdr:nvCxnSpPr>
        <xdr:cNvPr id="569" name="直線コネクタ 568"/>
        <xdr:cNvCxnSpPr/>
      </xdr:nvCxnSpPr>
      <xdr:spPr>
        <a:xfrm>
          <a:off x="16230600" y="993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39624</xdr:rowOff>
    </xdr:from>
    <xdr:ext cx="599010" cy="259045"/>
    <xdr:sp macro="" textlink="">
      <xdr:nvSpPr>
        <xdr:cNvPr id="570" name="教育費最大値テキスト"/>
        <xdr:cNvSpPr txBox="1"/>
      </xdr:nvSpPr>
      <xdr:spPr>
        <a:xfrm>
          <a:off x="16370300" y="8955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92947</xdr:rowOff>
    </xdr:from>
    <xdr:to>
      <xdr:col>86</xdr:col>
      <xdr:colOff>25400</xdr:colOff>
      <xdr:row>53</xdr:row>
      <xdr:rowOff>92947</xdr:rowOff>
    </xdr:to>
    <xdr:cxnSp macro="">
      <xdr:nvCxnSpPr>
        <xdr:cNvPr id="571" name="直線コネクタ 570"/>
        <xdr:cNvCxnSpPr/>
      </xdr:nvCxnSpPr>
      <xdr:spPr>
        <a:xfrm>
          <a:off x="16230600" y="9179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71312</xdr:rowOff>
    </xdr:from>
    <xdr:to>
      <xdr:col>85</xdr:col>
      <xdr:colOff>127000</xdr:colOff>
      <xdr:row>57</xdr:row>
      <xdr:rowOff>85714</xdr:rowOff>
    </xdr:to>
    <xdr:cxnSp macro="">
      <xdr:nvCxnSpPr>
        <xdr:cNvPr id="572" name="直線コネクタ 571"/>
        <xdr:cNvCxnSpPr/>
      </xdr:nvCxnSpPr>
      <xdr:spPr>
        <a:xfrm>
          <a:off x="15481300" y="9843962"/>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136059</xdr:rowOff>
    </xdr:from>
    <xdr:ext cx="534377" cy="259045"/>
    <xdr:sp macro="" textlink="">
      <xdr:nvSpPr>
        <xdr:cNvPr id="573" name="教育費平均値テキスト"/>
        <xdr:cNvSpPr txBox="1"/>
      </xdr:nvSpPr>
      <xdr:spPr>
        <a:xfrm>
          <a:off x="16370300" y="9565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113182</xdr:rowOff>
    </xdr:from>
    <xdr:to>
      <xdr:col>85</xdr:col>
      <xdr:colOff>177800</xdr:colOff>
      <xdr:row>57</xdr:row>
      <xdr:rowOff>43332</xdr:rowOff>
    </xdr:to>
    <xdr:sp macro="" textlink="">
      <xdr:nvSpPr>
        <xdr:cNvPr id="574" name="フローチャート: 判断 573"/>
        <xdr:cNvSpPr/>
      </xdr:nvSpPr>
      <xdr:spPr>
        <a:xfrm>
          <a:off x="162687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45471</xdr:rowOff>
    </xdr:from>
    <xdr:to>
      <xdr:col>81</xdr:col>
      <xdr:colOff>50800</xdr:colOff>
      <xdr:row>57</xdr:row>
      <xdr:rowOff>71312</xdr:rowOff>
    </xdr:to>
    <xdr:cxnSp macro="">
      <xdr:nvCxnSpPr>
        <xdr:cNvPr id="575" name="直線コネクタ 574"/>
        <xdr:cNvCxnSpPr/>
      </xdr:nvCxnSpPr>
      <xdr:spPr>
        <a:xfrm>
          <a:off x="14592300" y="9818121"/>
          <a:ext cx="889000" cy="2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124872</xdr:rowOff>
    </xdr:from>
    <xdr:to>
      <xdr:col>81</xdr:col>
      <xdr:colOff>101600</xdr:colOff>
      <xdr:row>57</xdr:row>
      <xdr:rowOff>55022</xdr:rowOff>
    </xdr:to>
    <xdr:sp macro="" textlink="">
      <xdr:nvSpPr>
        <xdr:cNvPr id="576" name="フローチャート: 判断 575"/>
        <xdr:cNvSpPr/>
      </xdr:nvSpPr>
      <xdr:spPr>
        <a:xfrm>
          <a:off x="15430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71549</xdr:rowOff>
    </xdr:from>
    <xdr:ext cx="534377" cy="259045"/>
    <xdr:sp macro="" textlink="">
      <xdr:nvSpPr>
        <xdr:cNvPr id="577" name="テキスト ボックス 576"/>
        <xdr:cNvSpPr txBox="1"/>
      </xdr:nvSpPr>
      <xdr:spPr>
        <a:xfrm>
          <a:off x="15214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163392</xdr:rowOff>
    </xdr:from>
    <xdr:to>
      <xdr:col>76</xdr:col>
      <xdr:colOff>114300</xdr:colOff>
      <xdr:row>57</xdr:row>
      <xdr:rowOff>45471</xdr:rowOff>
    </xdr:to>
    <xdr:cxnSp macro="">
      <xdr:nvCxnSpPr>
        <xdr:cNvPr id="578" name="直線コネクタ 577"/>
        <xdr:cNvCxnSpPr/>
      </xdr:nvCxnSpPr>
      <xdr:spPr>
        <a:xfrm>
          <a:off x="13703300" y="9078792"/>
          <a:ext cx="889000" cy="73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113099</xdr:rowOff>
    </xdr:from>
    <xdr:to>
      <xdr:col>76</xdr:col>
      <xdr:colOff>165100</xdr:colOff>
      <xdr:row>57</xdr:row>
      <xdr:rowOff>43249</xdr:rowOff>
    </xdr:to>
    <xdr:sp macro="" textlink="">
      <xdr:nvSpPr>
        <xdr:cNvPr id="579" name="フローチャート: 判断 578"/>
        <xdr:cNvSpPr/>
      </xdr:nvSpPr>
      <xdr:spPr>
        <a:xfrm>
          <a:off x="14541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59776</xdr:rowOff>
    </xdr:from>
    <xdr:ext cx="534377" cy="259045"/>
    <xdr:sp macro="" textlink="">
      <xdr:nvSpPr>
        <xdr:cNvPr id="580" name="テキスト ボックス 579"/>
        <xdr:cNvSpPr txBox="1"/>
      </xdr:nvSpPr>
      <xdr:spPr>
        <a:xfrm>
          <a:off x="14325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30068</xdr:rowOff>
    </xdr:from>
    <xdr:to>
      <xdr:col>71</xdr:col>
      <xdr:colOff>177800</xdr:colOff>
      <xdr:row>52</xdr:row>
      <xdr:rowOff>163392</xdr:rowOff>
    </xdr:to>
    <xdr:cxnSp macro="">
      <xdr:nvCxnSpPr>
        <xdr:cNvPr id="581" name="直線コネクタ 580"/>
        <xdr:cNvCxnSpPr/>
      </xdr:nvCxnSpPr>
      <xdr:spPr>
        <a:xfrm>
          <a:off x="12814300" y="8774018"/>
          <a:ext cx="889000" cy="30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90377</xdr:rowOff>
    </xdr:from>
    <xdr:to>
      <xdr:col>72</xdr:col>
      <xdr:colOff>38100</xdr:colOff>
      <xdr:row>57</xdr:row>
      <xdr:rowOff>20527</xdr:rowOff>
    </xdr:to>
    <xdr:sp macro="" textlink="">
      <xdr:nvSpPr>
        <xdr:cNvPr id="582" name="フローチャート: 判断 581"/>
        <xdr:cNvSpPr/>
      </xdr:nvSpPr>
      <xdr:spPr>
        <a:xfrm>
          <a:off x="13652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11654</xdr:rowOff>
    </xdr:from>
    <xdr:ext cx="534377" cy="259045"/>
    <xdr:sp macro="" textlink="">
      <xdr:nvSpPr>
        <xdr:cNvPr id="583" name="テキスト ボックス 582"/>
        <xdr:cNvSpPr txBox="1"/>
      </xdr:nvSpPr>
      <xdr:spPr>
        <a:xfrm>
          <a:off x="13436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100509</xdr:rowOff>
    </xdr:from>
    <xdr:to>
      <xdr:col>67</xdr:col>
      <xdr:colOff>101600</xdr:colOff>
      <xdr:row>57</xdr:row>
      <xdr:rowOff>30659</xdr:rowOff>
    </xdr:to>
    <xdr:sp macro="" textlink="">
      <xdr:nvSpPr>
        <xdr:cNvPr id="584" name="フローチャート: 判断 583"/>
        <xdr:cNvSpPr/>
      </xdr:nvSpPr>
      <xdr:spPr>
        <a:xfrm>
          <a:off x="12763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21786</xdr:rowOff>
    </xdr:from>
    <xdr:ext cx="534377" cy="259045"/>
    <xdr:sp macro="" textlink="">
      <xdr:nvSpPr>
        <xdr:cNvPr id="585" name="テキスト ボックス 584"/>
        <xdr:cNvSpPr txBox="1"/>
      </xdr:nvSpPr>
      <xdr:spPr>
        <a:xfrm>
          <a:off x="12547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34914</xdr:rowOff>
    </xdr:from>
    <xdr:to>
      <xdr:col>85</xdr:col>
      <xdr:colOff>177800</xdr:colOff>
      <xdr:row>57</xdr:row>
      <xdr:rowOff>136514</xdr:rowOff>
    </xdr:to>
    <xdr:sp macro="" textlink="">
      <xdr:nvSpPr>
        <xdr:cNvPr id="591" name="楕円 590"/>
        <xdr:cNvSpPr/>
      </xdr:nvSpPr>
      <xdr:spPr>
        <a:xfrm>
          <a:off x="16268700" y="9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121291</xdr:rowOff>
    </xdr:from>
    <xdr:ext cx="534377" cy="259045"/>
    <xdr:sp macro="" textlink="">
      <xdr:nvSpPr>
        <xdr:cNvPr id="592" name="教育費該当値テキスト"/>
        <xdr:cNvSpPr txBox="1"/>
      </xdr:nvSpPr>
      <xdr:spPr>
        <a:xfrm>
          <a:off x="16370300" y="972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20512</xdr:rowOff>
    </xdr:from>
    <xdr:to>
      <xdr:col>81</xdr:col>
      <xdr:colOff>101600</xdr:colOff>
      <xdr:row>57</xdr:row>
      <xdr:rowOff>122112</xdr:rowOff>
    </xdr:to>
    <xdr:sp macro="" textlink="">
      <xdr:nvSpPr>
        <xdr:cNvPr id="593" name="楕円 592"/>
        <xdr:cNvSpPr/>
      </xdr:nvSpPr>
      <xdr:spPr>
        <a:xfrm>
          <a:off x="15430500" y="979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113239</xdr:rowOff>
    </xdr:from>
    <xdr:ext cx="534377" cy="259045"/>
    <xdr:sp macro="" textlink="">
      <xdr:nvSpPr>
        <xdr:cNvPr id="594" name="テキスト ボックス 593"/>
        <xdr:cNvSpPr txBox="1"/>
      </xdr:nvSpPr>
      <xdr:spPr>
        <a:xfrm>
          <a:off x="15214111" y="988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166121</xdr:rowOff>
    </xdr:from>
    <xdr:to>
      <xdr:col>76</xdr:col>
      <xdr:colOff>165100</xdr:colOff>
      <xdr:row>57</xdr:row>
      <xdr:rowOff>96271</xdr:rowOff>
    </xdr:to>
    <xdr:sp macro="" textlink="">
      <xdr:nvSpPr>
        <xdr:cNvPr id="595" name="楕円 594"/>
        <xdr:cNvSpPr/>
      </xdr:nvSpPr>
      <xdr:spPr>
        <a:xfrm>
          <a:off x="14541500" y="976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87398</xdr:rowOff>
    </xdr:from>
    <xdr:ext cx="534377" cy="259045"/>
    <xdr:sp macro="" textlink="">
      <xdr:nvSpPr>
        <xdr:cNvPr id="596" name="テキスト ボックス 595"/>
        <xdr:cNvSpPr txBox="1"/>
      </xdr:nvSpPr>
      <xdr:spPr>
        <a:xfrm>
          <a:off x="14325111" y="986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112592</xdr:rowOff>
    </xdr:from>
    <xdr:to>
      <xdr:col>72</xdr:col>
      <xdr:colOff>38100</xdr:colOff>
      <xdr:row>53</xdr:row>
      <xdr:rowOff>42742</xdr:rowOff>
    </xdr:to>
    <xdr:sp macro="" textlink="">
      <xdr:nvSpPr>
        <xdr:cNvPr id="597" name="楕円 596"/>
        <xdr:cNvSpPr/>
      </xdr:nvSpPr>
      <xdr:spPr>
        <a:xfrm>
          <a:off x="13652500" y="902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59269</xdr:rowOff>
    </xdr:from>
    <xdr:ext cx="599010" cy="259045"/>
    <xdr:sp macro="" textlink="">
      <xdr:nvSpPr>
        <xdr:cNvPr id="598" name="テキスト ボックス 597"/>
        <xdr:cNvSpPr txBox="1"/>
      </xdr:nvSpPr>
      <xdr:spPr>
        <a:xfrm>
          <a:off x="13403795" y="880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150718</xdr:rowOff>
    </xdr:from>
    <xdr:to>
      <xdr:col>67</xdr:col>
      <xdr:colOff>101600</xdr:colOff>
      <xdr:row>51</xdr:row>
      <xdr:rowOff>80868</xdr:rowOff>
    </xdr:to>
    <xdr:sp macro="" textlink="">
      <xdr:nvSpPr>
        <xdr:cNvPr id="599" name="楕円 598"/>
        <xdr:cNvSpPr/>
      </xdr:nvSpPr>
      <xdr:spPr>
        <a:xfrm>
          <a:off x="12763500" y="872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97395</xdr:rowOff>
    </xdr:from>
    <xdr:ext cx="599010" cy="259045"/>
    <xdr:sp macro="" textlink="">
      <xdr:nvSpPr>
        <xdr:cNvPr id="600" name="テキスト ボックス 599"/>
        <xdr:cNvSpPr txBox="1"/>
      </xdr:nvSpPr>
      <xdr:spPr>
        <a:xfrm>
          <a:off x="12514795" y="8498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4" name="直線コネクタ 623"/>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7"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28" name="直線コネクタ 627"/>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16484</xdr:rowOff>
    </xdr:from>
    <xdr:to>
      <xdr:col>85</xdr:col>
      <xdr:colOff>127000</xdr:colOff>
      <xdr:row>79</xdr:row>
      <xdr:rowOff>42863</xdr:rowOff>
    </xdr:to>
    <xdr:cxnSp macro="">
      <xdr:nvCxnSpPr>
        <xdr:cNvPr id="629" name="直線コネクタ 628"/>
        <xdr:cNvCxnSpPr/>
      </xdr:nvCxnSpPr>
      <xdr:spPr>
        <a:xfrm flipV="1">
          <a:off x="15481300" y="13561034"/>
          <a:ext cx="838200" cy="2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0"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1" name="フローチャート: 判断 630"/>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167475</xdr:rowOff>
    </xdr:from>
    <xdr:to>
      <xdr:col>81</xdr:col>
      <xdr:colOff>50800</xdr:colOff>
      <xdr:row>79</xdr:row>
      <xdr:rowOff>42863</xdr:rowOff>
    </xdr:to>
    <xdr:cxnSp macro="">
      <xdr:nvCxnSpPr>
        <xdr:cNvPr id="632" name="直線コネクタ 631"/>
        <xdr:cNvCxnSpPr/>
      </xdr:nvCxnSpPr>
      <xdr:spPr>
        <a:xfrm>
          <a:off x="14592300" y="13540575"/>
          <a:ext cx="889000" cy="4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3" name="フローチャート: 判断 632"/>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4" name="テキスト ボックス 633"/>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137858</xdr:rowOff>
    </xdr:from>
    <xdr:to>
      <xdr:col>76</xdr:col>
      <xdr:colOff>114300</xdr:colOff>
      <xdr:row>78</xdr:row>
      <xdr:rowOff>167475</xdr:rowOff>
    </xdr:to>
    <xdr:cxnSp macro="">
      <xdr:nvCxnSpPr>
        <xdr:cNvPr id="635" name="直線コネクタ 634"/>
        <xdr:cNvCxnSpPr/>
      </xdr:nvCxnSpPr>
      <xdr:spPr>
        <a:xfrm>
          <a:off x="13703300" y="13510958"/>
          <a:ext cx="889000" cy="2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6" name="フローチャート: 判断 635"/>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7" name="テキスト ボックス 636"/>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121589</xdr:rowOff>
    </xdr:from>
    <xdr:to>
      <xdr:col>71</xdr:col>
      <xdr:colOff>177800</xdr:colOff>
      <xdr:row>78</xdr:row>
      <xdr:rowOff>137858</xdr:rowOff>
    </xdr:to>
    <xdr:cxnSp macro="">
      <xdr:nvCxnSpPr>
        <xdr:cNvPr id="638" name="直線コネクタ 637"/>
        <xdr:cNvCxnSpPr/>
      </xdr:nvCxnSpPr>
      <xdr:spPr>
        <a:xfrm>
          <a:off x="12814300" y="13494689"/>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39" name="フローチャート: 判断 638"/>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0" name="テキスト ボックス 639"/>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1" name="フローチャート: 判断 640"/>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2" name="テキスト ボックス 641"/>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137134</xdr:rowOff>
    </xdr:from>
    <xdr:to>
      <xdr:col>85</xdr:col>
      <xdr:colOff>177800</xdr:colOff>
      <xdr:row>79</xdr:row>
      <xdr:rowOff>67284</xdr:rowOff>
    </xdr:to>
    <xdr:sp macro="" textlink="">
      <xdr:nvSpPr>
        <xdr:cNvPr id="648" name="楕円 647"/>
        <xdr:cNvSpPr/>
      </xdr:nvSpPr>
      <xdr:spPr>
        <a:xfrm>
          <a:off x="16268700" y="135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52061</xdr:rowOff>
    </xdr:from>
    <xdr:ext cx="469744" cy="259045"/>
    <xdr:sp macro="" textlink="">
      <xdr:nvSpPr>
        <xdr:cNvPr id="649" name="災害復旧費該当値テキスト"/>
        <xdr:cNvSpPr txBox="1"/>
      </xdr:nvSpPr>
      <xdr:spPr>
        <a:xfrm>
          <a:off x="16370300" y="1342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163513</xdr:rowOff>
    </xdr:from>
    <xdr:to>
      <xdr:col>81</xdr:col>
      <xdr:colOff>101600</xdr:colOff>
      <xdr:row>79</xdr:row>
      <xdr:rowOff>93663</xdr:rowOff>
    </xdr:to>
    <xdr:sp macro="" textlink="">
      <xdr:nvSpPr>
        <xdr:cNvPr id="650" name="楕円 649"/>
        <xdr:cNvSpPr/>
      </xdr:nvSpPr>
      <xdr:spPr>
        <a:xfrm>
          <a:off x="15430500" y="1353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84790</xdr:rowOff>
    </xdr:from>
    <xdr:ext cx="378565" cy="259045"/>
    <xdr:sp macro="" textlink="">
      <xdr:nvSpPr>
        <xdr:cNvPr id="651" name="テキスト ボックス 650"/>
        <xdr:cNvSpPr txBox="1"/>
      </xdr:nvSpPr>
      <xdr:spPr>
        <a:xfrm>
          <a:off x="15292017" y="13629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116675</xdr:rowOff>
    </xdr:from>
    <xdr:to>
      <xdr:col>76</xdr:col>
      <xdr:colOff>165100</xdr:colOff>
      <xdr:row>79</xdr:row>
      <xdr:rowOff>46825</xdr:rowOff>
    </xdr:to>
    <xdr:sp macro="" textlink="">
      <xdr:nvSpPr>
        <xdr:cNvPr id="652" name="楕円 651"/>
        <xdr:cNvSpPr/>
      </xdr:nvSpPr>
      <xdr:spPr>
        <a:xfrm>
          <a:off x="14541500" y="1348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37952</xdr:rowOff>
    </xdr:from>
    <xdr:ext cx="469744" cy="259045"/>
    <xdr:sp macro="" textlink="">
      <xdr:nvSpPr>
        <xdr:cNvPr id="653" name="テキスト ボックス 652"/>
        <xdr:cNvSpPr txBox="1"/>
      </xdr:nvSpPr>
      <xdr:spPr>
        <a:xfrm>
          <a:off x="14357428" y="1358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87058</xdr:rowOff>
    </xdr:from>
    <xdr:to>
      <xdr:col>72</xdr:col>
      <xdr:colOff>38100</xdr:colOff>
      <xdr:row>79</xdr:row>
      <xdr:rowOff>17208</xdr:rowOff>
    </xdr:to>
    <xdr:sp macro="" textlink="">
      <xdr:nvSpPr>
        <xdr:cNvPr id="654" name="楕円 653"/>
        <xdr:cNvSpPr/>
      </xdr:nvSpPr>
      <xdr:spPr>
        <a:xfrm>
          <a:off x="13652500" y="134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8335</xdr:rowOff>
    </xdr:from>
    <xdr:ext cx="469744" cy="259045"/>
    <xdr:sp macro="" textlink="">
      <xdr:nvSpPr>
        <xdr:cNvPr id="655" name="テキスト ボックス 654"/>
        <xdr:cNvSpPr txBox="1"/>
      </xdr:nvSpPr>
      <xdr:spPr>
        <a:xfrm>
          <a:off x="13468428" y="1355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70789</xdr:rowOff>
    </xdr:from>
    <xdr:to>
      <xdr:col>67</xdr:col>
      <xdr:colOff>101600</xdr:colOff>
      <xdr:row>79</xdr:row>
      <xdr:rowOff>939</xdr:rowOff>
    </xdr:to>
    <xdr:sp macro="" textlink="">
      <xdr:nvSpPr>
        <xdr:cNvPr id="656" name="楕円 655"/>
        <xdr:cNvSpPr/>
      </xdr:nvSpPr>
      <xdr:spPr>
        <a:xfrm>
          <a:off x="12763500" y="1344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163516</xdr:rowOff>
    </xdr:from>
    <xdr:ext cx="469744" cy="259045"/>
    <xdr:sp macro="" textlink="">
      <xdr:nvSpPr>
        <xdr:cNvPr id="657" name="テキスト ボックス 656"/>
        <xdr:cNvSpPr txBox="1"/>
      </xdr:nvSpPr>
      <xdr:spPr>
        <a:xfrm>
          <a:off x="12579428" y="1353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79" name="直線コネクタ 678"/>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0"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1" name="直線コネクタ 680"/>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2"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3" name="直線コネクタ 682"/>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11122</xdr:rowOff>
    </xdr:from>
    <xdr:to>
      <xdr:col>85</xdr:col>
      <xdr:colOff>127000</xdr:colOff>
      <xdr:row>98</xdr:row>
      <xdr:rowOff>24033</xdr:rowOff>
    </xdr:to>
    <xdr:cxnSp macro="">
      <xdr:nvCxnSpPr>
        <xdr:cNvPr id="684" name="直線コネクタ 683"/>
        <xdr:cNvCxnSpPr/>
      </xdr:nvCxnSpPr>
      <xdr:spPr>
        <a:xfrm flipV="1">
          <a:off x="15481300" y="16813222"/>
          <a:ext cx="838200" cy="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5"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6" name="フローチャート: 判断 685"/>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24033</xdr:rowOff>
    </xdr:from>
    <xdr:to>
      <xdr:col>81</xdr:col>
      <xdr:colOff>50800</xdr:colOff>
      <xdr:row>98</xdr:row>
      <xdr:rowOff>62553</xdr:rowOff>
    </xdr:to>
    <xdr:cxnSp macro="">
      <xdr:nvCxnSpPr>
        <xdr:cNvPr id="687" name="直線コネクタ 686"/>
        <xdr:cNvCxnSpPr/>
      </xdr:nvCxnSpPr>
      <xdr:spPr>
        <a:xfrm flipV="1">
          <a:off x="14592300" y="16826133"/>
          <a:ext cx="889000" cy="3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88" name="フローチャート: 判断 687"/>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89" name="テキスト ボックス 688"/>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62553</xdr:rowOff>
    </xdr:from>
    <xdr:to>
      <xdr:col>76</xdr:col>
      <xdr:colOff>114300</xdr:colOff>
      <xdr:row>98</xdr:row>
      <xdr:rowOff>75386</xdr:rowOff>
    </xdr:to>
    <xdr:cxnSp macro="">
      <xdr:nvCxnSpPr>
        <xdr:cNvPr id="690" name="直線コネクタ 689"/>
        <xdr:cNvCxnSpPr/>
      </xdr:nvCxnSpPr>
      <xdr:spPr>
        <a:xfrm flipV="1">
          <a:off x="13703300" y="16864653"/>
          <a:ext cx="889000" cy="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1" name="フローチャート: 判断 690"/>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2" name="テキスト ボックス 691"/>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75386</xdr:rowOff>
    </xdr:from>
    <xdr:to>
      <xdr:col>71</xdr:col>
      <xdr:colOff>177800</xdr:colOff>
      <xdr:row>98</xdr:row>
      <xdr:rowOff>81042</xdr:rowOff>
    </xdr:to>
    <xdr:cxnSp macro="">
      <xdr:nvCxnSpPr>
        <xdr:cNvPr id="693" name="直線コネクタ 692"/>
        <xdr:cNvCxnSpPr/>
      </xdr:nvCxnSpPr>
      <xdr:spPr>
        <a:xfrm flipV="1">
          <a:off x="12814300" y="16877486"/>
          <a:ext cx="889000" cy="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4" name="フローチャート: 判断 693"/>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5" name="テキスト ボックス 694"/>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6" name="フローチャート: 判断 695"/>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7" name="テキスト ボックス 696"/>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131772</xdr:rowOff>
    </xdr:from>
    <xdr:to>
      <xdr:col>85</xdr:col>
      <xdr:colOff>177800</xdr:colOff>
      <xdr:row>98</xdr:row>
      <xdr:rowOff>61922</xdr:rowOff>
    </xdr:to>
    <xdr:sp macro="" textlink="">
      <xdr:nvSpPr>
        <xdr:cNvPr id="703" name="楕円 702"/>
        <xdr:cNvSpPr/>
      </xdr:nvSpPr>
      <xdr:spPr>
        <a:xfrm>
          <a:off x="16268700" y="167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46699</xdr:rowOff>
    </xdr:from>
    <xdr:ext cx="534377" cy="259045"/>
    <xdr:sp macro="" textlink="">
      <xdr:nvSpPr>
        <xdr:cNvPr id="704" name="公債費該当値テキスト"/>
        <xdr:cNvSpPr txBox="1"/>
      </xdr:nvSpPr>
      <xdr:spPr>
        <a:xfrm>
          <a:off x="16370300" y="1667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144683</xdr:rowOff>
    </xdr:from>
    <xdr:to>
      <xdr:col>81</xdr:col>
      <xdr:colOff>101600</xdr:colOff>
      <xdr:row>98</xdr:row>
      <xdr:rowOff>74833</xdr:rowOff>
    </xdr:to>
    <xdr:sp macro="" textlink="">
      <xdr:nvSpPr>
        <xdr:cNvPr id="705" name="楕円 704"/>
        <xdr:cNvSpPr/>
      </xdr:nvSpPr>
      <xdr:spPr>
        <a:xfrm>
          <a:off x="15430500" y="1677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65960</xdr:rowOff>
    </xdr:from>
    <xdr:ext cx="534377" cy="259045"/>
    <xdr:sp macro="" textlink="">
      <xdr:nvSpPr>
        <xdr:cNvPr id="706" name="テキスト ボックス 705"/>
        <xdr:cNvSpPr txBox="1"/>
      </xdr:nvSpPr>
      <xdr:spPr>
        <a:xfrm>
          <a:off x="15214111" y="1686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11753</xdr:rowOff>
    </xdr:from>
    <xdr:to>
      <xdr:col>76</xdr:col>
      <xdr:colOff>165100</xdr:colOff>
      <xdr:row>98</xdr:row>
      <xdr:rowOff>113353</xdr:rowOff>
    </xdr:to>
    <xdr:sp macro="" textlink="">
      <xdr:nvSpPr>
        <xdr:cNvPr id="707" name="楕円 706"/>
        <xdr:cNvSpPr/>
      </xdr:nvSpPr>
      <xdr:spPr>
        <a:xfrm>
          <a:off x="14541500" y="1681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104480</xdr:rowOff>
    </xdr:from>
    <xdr:ext cx="534377" cy="259045"/>
    <xdr:sp macro="" textlink="">
      <xdr:nvSpPr>
        <xdr:cNvPr id="708" name="テキスト ボックス 707"/>
        <xdr:cNvSpPr txBox="1"/>
      </xdr:nvSpPr>
      <xdr:spPr>
        <a:xfrm>
          <a:off x="14325111" y="1690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24586</xdr:rowOff>
    </xdr:from>
    <xdr:to>
      <xdr:col>72</xdr:col>
      <xdr:colOff>38100</xdr:colOff>
      <xdr:row>98</xdr:row>
      <xdr:rowOff>126186</xdr:rowOff>
    </xdr:to>
    <xdr:sp macro="" textlink="">
      <xdr:nvSpPr>
        <xdr:cNvPr id="709" name="楕円 708"/>
        <xdr:cNvSpPr/>
      </xdr:nvSpPr>
      <xdr:spPr>
        <a:xfrm>
          <a:off x="13652500" y="168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117313</xdr:rowOff>
    </xdr:from>
    <xdr:ext cx="534377" cy="259045"/>
    <xdr:sp macro="" textlink="">
      <xdr:nvSpPr>
        <xdr:cNvPr id="710" name="テキスト ボックス 709"/>
        <xdr:cNvSpPr txBox="1"/>
      </xdr:nvSpPr>
      <xdr:spPr>
        <a:xfrm>
          <a:off x="13436111" y="169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30242</xdr:rowOff>
    </xdr:from>
    <xdr:to>
      <xdr:col>67</xdr:col>
      <xdr:colOff>101600</xdr:colOff>
      <xdr:row>98</xdr:row>
      <xdr:rowOff>131842</xdr:rowOff>
    </xdr:to>
    <xdr:sp macro="" textlink="">
      <xdr:nvSpPr>
        <xdr:cNvPr id="711" name="楕円 710"/>
        <xdr:cNvSpPr/>
      </xdr:nvSpPr>
      <xdr:spPr>
        <a:xfrm>
          <a:off x="12763500" y="1683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122969</xdr:rowOff>
    </xdr:from>
    <xdr:ext cx="534377" cy="259045"/>
    <xdr:sp macro="" textlink="">
      <xdr:nvSpPr>
        <xdr:cNvPr id="712" name="テキスト ボックス 711"/>
        <xdr:cNvSpPr txBox="1"/>
      </xdr:nvSpPr>
      <xdr:spPr>
        <a:xfrm>
          <a:off x="12547111" y="1692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6" name="直線コネクタ 735"/>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7"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39"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0" name="直線コネクタ 739"/>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33096</xdr:rowOff>
    </xdr:from>
    <xdr:to>
      <xdr:col>116</xdr:col>
      <xdr:colOff>63500</xdr:colOff>
      <xdr:row>39</xdr:row>
      <xdr:rowOff>44450</xdr:rowOff>
    </xdr:to>
    <xdr:cxnSp macro="">
      <xdr:nvCxnSpPr>
        <xdr:cNvPr id="741" name="直線コネクタ 740"/>
        <xdr:cNvCxnSpPr/>
      </xdr:nvCxnSpPr>
      <xdr:spPr>
        <a:xfrm>
          <a:off x="21323300" y="6719646"/>
          <a:ext cx="8382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2"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3" name="フローチャート: 判断 742"/>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33096</xdr:rowOff>
    </xdr:from>
    <xdr:to>
      <xdr:col>111</xdr:col>
      <xdr:colOff>177800</xdr:colOff>
      <xdr:row>39</xdr:row>
      <xdr:rowOff>44450</xdr:rowOff>
    </xdr:to>
    <xdr:cxnSp macro="">
      <xdr:nvCxnSpPr>
        <xdr:cNvPr id="744" name="直線コネクタ 743"/>
        <xdr:cNvCxnSpPr/>
      </xdr:nvCxnSpPr>
      <xdr:spPr>
        <a:xfrm flipV="1">
          <a:off x="20434300" y="6719646"/>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5" name="フローチャート: 判断 744"/>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6" name="テキスト ボックス 745"/>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48" name="フローチャート: 判断 747"/>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49" name="テキスト ボックス 748"/>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1" name="フローチャート: 判断 750"/>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2" name="テキスト ボックス 751"/>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3" name="フローチャート: 判断 752"/>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4" name="テキスト ボックス 753"/>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1"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153746</xdr:rowOff>
    </xdr:from>
    <xdr:to>
      <xdr:col>112</xdr:col>
      <xdr:colOff>38100</xdr:colOff>
      <xdr:row>39</xdr:row>
      <xdr:rowOff>83896</xdr:rowOff>
    </xdr:to>
    <xdr:sp macro="" textlink="">
      <xdr:nvSpPr>
        <xdr:cNvPr id="762" name="楕円 761"/>
        <xdr:cNvSpPr/>
      </xdr:nvSpPr>
      <xdr:spPr>
        <a:xfrm>
          <a:off x="21272500" y="66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75023</xdr:rowOff>
    </xdr:from>
    <xdr:ext cx="378565" cy="259045"/>
    <xdr:sp macro="" textlink="">
      <xdr:nvSpPr>
        <xdr:cNvPr id="763" name="テキスト ボックス 762"/>
        <xdr:cNvSpPr txBox="1"/>
      </xdr:nvSpPr>
      <xdr:spPr>
        <a:xfrm>
          <a:off x="21134017" y="6761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教育費は、</a:t>
          </a:r>
          <a:r>
            <a:rPr kumimoji="1" lang="ja-JP" altLang="en-US" sz="1300">
              <a:latin typeface="ＭＳ Ｐゴシック" panose="020B0600070205080204" pitchFamily="50" charset="-128"/>
              <a:ea typeface="ＭＳ Ｐゴシック" panose="020B0600070205080204" pitchFamily="50" charset="-128"/>
            </a:rPr>
            <a:t>統合文教施設整備事業として、平成２５・２６年度に小中学校を整備したことにより、平成２７年度は大幅に減少しています。</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・民生費は、平成２７年度は認定こども園の整備事業を実施しましたので、大幅に増となっています。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・総務費は、湯沢こころのふるさと基金寄附金増に伴う積立金増により、年々増えています。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・衛生費は、病院事業会計補助金増、可燃ごみ処理（南魚沼市）委託費の増、し尿処理施設整備負担金増により増えています。</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か年の統合文教施設整備事業にかかる借入の据置期間が終了し元金の償還が始まったことにより、平成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年度まで増加する見込みです。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新潟県湯沢町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年度の標準財政規模は、町税収入の減等により、平成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40.6</a:t>
          </a:r>
          <a:r>
            <a:rPr kumimoji="1" lang="ja-JP" altLang="en-US" sz="1400">
              <a:latin typeface="ＭＳ ゴシック" pitchFamily="49" charset="-128"/>
              <a:ea typeface="ＭＳ ゴシック" pitchFamily="49" charset="-128"/>
            </a:rPr>
            <a:t>億円から</a:t>
          </a:r>
          <a:r>
            <a:rPr kumimoji="1" lang="en-US" altLang="ja-JP" sz="1400">
              <a:latin typeface="ＭＳ ゴシック" pitchFamily="49" charset="-128"/>
              <a:ea typeface="ＭＳ ゴシック" pitchFamily="49" charset="-128"/>
            </a:rPr>
            <a:t>40.5</a:t>
          </a:r>
          <a:r>
            <a:rPr kumimoji="1" lang="ja-JP" altLang="en-US" sz="1400">
              <a:latin typeface="ＭＳ ゴシック" pitchFamily="49" charset="-128"/>
              <a:ea typeface="ＭＳ ゴシック" pitchFamily="49" charset="-128"/>
            </a:rPr>
            <a:t>億円に減少しました。財政調整基金の残高は前年の</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億円から</a:t>
          </a:r>
          <a:r>
            <a:rPr kumimoji="1" lang="en-US" altLang="ja-JP" sz="1400">
              <a:latin typeface="ＭＳ ゴシック" pitchFamily="49" charset="-128"/>
              <a:ea typeface="ＭＳ ゴシック" pitchFamily="49" charset="-128"/>
            </a:rPr>
            <a:t>15.1</a:t>
          </a:r>
          <a:r>
            <a:rPr kumimoji="1" lang="ja-JP" altLang="en-US" sz="1400">
              <a:latin typeface="ＭＳ ゴシック" pitchFamily="49" charset="-128"/>
              <a:ea typeface="ＭＳ ゴシック" pitchFamily="49" charset="-128"/>
            </a:rPr>
            <a:t>億円となり微増となりました。財政調整基金の残高については、今後も同程度を維持していくことが必要と思われます。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新潟県湯沢町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湯沢町の一般会計及び公営企業会計を除く公営事業会計（国民健康保険特別会計、後期高齢者医療特別会計、介護保険特別会計）で、実質収支での赤字の会計はありません。公営企業会計（下水道特別会計、水道事業会計、病院事業会計）についても資金不足は発生していません。</a:t>
          </a:r>
        </a:p>
        <a:p>
          <a:r>
            <a:rPr kumimoji="1" lang="ja-JP" altLang="en-US" sz="1400">
              <a:latin typeface="ＭＳ ゴシック" pitchFamily="49" charset="-128"/>
              <a:ea typeface="ＭＳ ゴシック" pitchFamily="49" charset="-128"/>
            </a:rPr>
            <a:t>　実質収支の標準財政規模比もほぼ同水準で推移しています。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77</v>
      </c>
      <c r="C3" s="420"/>
      <c r="D3" s="420"/>
      <c r="E3" s="421"/>
      <c r="F3" s="421"/>
      <c r="G3" s="421"/>
      <c r="H3" s="421"/>
      <c r="I3" s="421"/>
      <c r="J3" s="421"/>
      <c r="K3" s="421"/>
      <c r="L3" s="421" t="s">
        <v>78</v>
      </c>
      <c r="M3" s="421"/>
      <c r="N3" s="421"/>
      <c r="O3" s="421"/>
      <c r="P3" s="421"/>
      <c r="Q3" s="421"/>
      <c r="R3" s="428"/>
      <c r="S3" s="428"/>
      <c r="T3" s="428"/>
      <c r="U3" s="428"/>
      <c r="V3" s="429"/>
      <c r="W3" s="403" t="s">
        <v>79</v>
      </c>
      <c r="X3" s="404"/>
      <c r="Y3" s="404"/>
      <c r="Z3" s="404"/>
      <c r="AA3" s="404"/>
      <c r="AB3" s="420"/>
      <c r="AC3" s="428" t="s">
        <v>80</v>
      </c>
      <c r="AD3" s="404"/>
      <c r="AE3" s="404"/>
      <c r="AF3" s="404"/>
      <c r="AG3" s="404"/>
      <c r="AH3" s="404"/>
      <c r="AI3" s="404"/>
      <c r="AJ3" s="404"/>
      <c r="AK3" s="404"/>
      <c r="AL3" s="405"/>
      <c r="AM3" s="403" t="s">
        <v>81</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82</v>
      </c>
      <c r="BO3" s="404"/>
      <c r="BP3" s="404"/>
      <c r="BQ3" s="404"/>
      <c r="BR3" s="404"/>
      <c r="BS3" s="404"/>
      <c r="BT3" s="404"/>
      <c r="BU3" s="405"/>
      <c r="BV3" s="403" t="s">
        <v>83</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84</v>
      </c>
      <c r="CU3" s="404"/>
      <c r="CV3" s="404"/>
      <c r="CW3" s="404"/>
      <c r="CX3" s="404"/>
      <c r="CY3" s="404"/>
      <c r="CZ3" s="404"/>
      <c r="DA3" s="405"/>
      <c r="DB3" s="403" t="s">
        <v>85</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86</v>
      </c>
      <c r="AZ4" s="407"/>
      <c r="BA4" s="407"/>
      <c r="BB4" s="407"/>
      <c r="BC4" s="407"/>
      <c r="BD4" s="407"/>
      <c r="BE4" s="407"/>
      <c r="BF4" s="407"/>
      <c r="BG4" s="407"/>
      <c r="BH4" s="407"/>
      <c r="BI4" s="407"/>
      <c r="BJ4" s="407"/>
      <c r="BK4" s="407"/>
      <c r="BL4" s="407"/>
      <c r="BM4" s="408"/>
      <c r="BN4" s="409">
        <v>7002477</v>
      </c>
      <c r="BO4" s="410"/>
      <c r="BP4" s="410"/>
      <c r="BQ4" s="410"/>
      <c r="BR4" s="410"/>
      <c r="BS4" s="410"/>
      <c r="BT4" s="410"/>
      <c r="BU4" s="411"/>
      <c r="BV4" s="409">
        <v>6389066</v>
      </c>
      <c r="BW4" s="410"/>
      <c r="BX4" s="410"/>
      <c r="BY4" s="410"/>
      <c r="BZ4" s="410"/>
      <c r="CA4" s="410"/>
      <c r="CB4" s="410"/>
      <c r="CC4" s="411"/>
      <c r="CD4" s="412" t="s">
        <v>87</v>
      </c>
      <c r="CE4" s="413"/>
      <c r="CF4" s="413"/>
      <c r="CG4" s="413"/>
      <c r="CH4" s="413"/>
      <c r="CI4" s="413"/>
      <c r="CJ4" s="413"/>
      <c r="CK4" s="413"/>
      <c r="CL4" s="413"/>
      <c r="CM4" s="413"/>
      <c r="CN4" s="413"/>
      <c r="CO4" s="413"/>
      <c r="CP4" s="413"/>
      <c r="CQ4" s="413"/>
      <c r="CR4" s="413"/>
      <c r="CS4" s="414"/>
      <c r="CT4" s="415">
        <v>9.3000000000000007</v>
      </c>
      <c r="CU4" s="416"/>
      <c r="CV4" s="416"/>
      <c r="CW4" s="416"/>
      <c r="CX4" s="416"/>
      <c r="CY4" s="416"/>
      <c r="CZ4" s="416"/>
      <c r="DA4" s="417"/>
      <c r="DB4" s="415">
        <v>9.1</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88</v>
      </c>
      <c r="AN5" s="476"/>
      <c r="AO5" s="476"/>
      <c r="AP5" s="476"/>
      <c r="AQ5" s="476"/>
      <c r="AR5" s="476"/>
      <c r="AS5" s="476"/>
      <c r="AT5" s="477"/>
      <c r="AU5" s="478" t="s">
        <v>89</v>
      </c>
      <c r="AV5" s="479"/>
      <c r="AW5" s="479"/>
      <c r="AX5" s="479"/>
      <c r="AY5" s="480" t="s">
        <v>90</v>
      </c>
      <c r="AZ5" s="481"/>
      <c r="BA5" s="481"/>
      <c r="BB5" s="481"/>
      <c r="BC5" s="481"/>
      <c r="BD5" s="481"/>
      <c r="BE5" s="481"/>
      <c r="BF5" s="481"/>
      <c r="BG5" s="481"/>
      <c r="BH5" s="481"/>
      <c r="BI5" s="481"/>
      <c r="BJ5" s="481"/>
      <c r="BK5" s="481"/>
      <c r="BL5" s="481"/>
      <c r="BM5" s="482"/>
      <c r="BN5" s="446">
        <v>6477058</v>
      </c>
      <c r="BO5" s="447"/>
      <c r="BP5" s="447"/>
      <c r="BQ5" s="447"/>
      <c r="BR5" s="447"/>
      <c r="BS5" s="447"/>
      <c r="BT5" s="447"/>
      <c r="BU5" s="448"/>
      <c r="BV5" s="446">
        <v>5905305</v>
      </c>
      <c r="BW5" s="447"/>
      <c r="BX5" s="447"/>
      <c r="BY5" s="447"/>
      <c r="BZ5" s="447"/>
      <c r="CA5" s="447"/>
      <c r="CB5" s="447"/>
      <c r="CC5" s="448"/>
      <c r="CD5" s="449" t="s">
        <v>91</v>
      </c>
      <c r="CE5" s="450"/>
      <c r="CF5" s="450"/>
      <c r="CG5" s="450"/>
      <c r="CH5" s="450"/>
      <c r="CI5" s="450"/>
      <c r="CJ5" s="450"/>
      <c r="CK5" s="450"/>
      <c r="CL5" s="450"/>
      <c r="CM5" s="450"/>
      <c r="CN5" s="450"/>
      <c r="CO5" s="450"/>
      <c r="CP5" s="450"/>
      <c r="CQ5" s="450"/>
      <c r="CR5" s="450"/>
      <c r="CS5" s="451"/>
      <c r="CT5" s="443">
        <v>87.5</v>
      </c>
      <c r="CU5" s="444"/>
      <c r="CV5" s="444"/>
      <c r="CW5" s="444"/>
      <c r="CX5" s="444"/>
      <c r="CY5" s="444"/>
      <c r="CZ5" s="444"/>
      <c r="DA5" s="445"/>
      <c r="DB5" s="443">
        <v>87</v>
      </c>
      <c r="DC5" s="444"/>
      <c r="DD5" s="444"/>
      <c r="DE5" s="444"/>
      <c r="DF5" s="444"/>
      <c r="DG5" s="444"/>
      <c r="DH5" s="444"/>
      <c r="DI5" s="445"/>
      <c r="DJ5" s="165"/>
      <c r="DK5" s="165"/>
      <c r="DL5" s="165"/>
      <c r="DM5" s="165"/>
      <c r="DN5" s="165"/>
      <c r="DO5" s="165"/>
    </row>
    <row r="6" spans="1:119" ht="18.75" customHeight="1" x14ac:dyDescent="0.15">
      <c r="A6" s="166"/>
      <c r="B6" s="452" t="s">
        <v>92</v>
      </c>
      <c r="C6" s="453"/>
      <c r="D6" s="453"/>
      <c r="E6" s="454"/>
      <c r="F6" s="454"/>
      <c r="G6" s="454"/>
      <c r="H6" s="454"/>
      <c r="I6" s="454"/>
      <c r="J6" s="454"/>
      <c r="K6" s="454"/>
      <c r="L6" s="454" t="s">
        <v>93</v>
      </c>
      <c r="M6" s="454"/>
      <c r="N6" s="454"/>
      <c r="O6" s="454"/>
      <c r="P6" s="454"/>
      <c r="Q6" s="454"/>
      <c r="R6" s="458"/>
      <c r="S6" s="458"/>
      <c r="T6" s="458"/>
      <c r="U6" s="458"/>
      <c r="V6" s="459"/>
      <c r="W6" s="462" t="s">
        <v>94</v>
      </c>
      <c r="X6" s="463"/>
      <c r="Y6" s="463"/>
      <c r="Z6" s="463"/>
      <c r="AA6" s="463"/>
      <c r="AB6" s="453"/>
      <c r="AC6" s="466" t="s">
        <v>95</v>
      </c>
      <c r="AD6" s="467"/>
      <c r="AE6" s="467"/>
      <c r="AF6" s="467"/>
      <c r="AG6" s="467"/>
      <c r="AH6" s="467"/>
      <c r="AI6" s="467"/>
      <c r="AJ6" s="467"/>
      <c r="AK6" s="467"/>
      <c r="AL6" s="468"/>
      <c r="AM6" s="475" t="s">
        <v>96</v>
      </c>
      <c r="AN6" s="476"/>
      <c r="AO6" s="476"/>
      <c r="AP6" s="476"/>
      <c r="AQ6" s="476"/>
      <c r="AR6" s="476"/>
      <c r="AS6" s="476"/>
      <c r="AT6" s="477"/>
      <c r="AU6" s="478" t="s">
        <v>97</v>
      </c>
      <c r="AV6" s="479"/>
      <c r="AW6" s="479"/>
      <c r="AX6" s="479"/>
      <c r="AY6" s="480" t="s">
        <v>98</v>
      </c>
      <c r="AZ6" s="481"/>
      <c r="BA6" s="481"/>
      <c r="BB6" s="481"/>
      <c r="BC6" s="481"/>
      <c r="BD6" s="481"/>
      <c r="BE6" s="481"/>
      <c r="BF6" s="481"/>
      <c r="BG6" s="481"/>
      <c r="BH6" s="481"/>
      <c r="BI6" s="481"/>
      <c r="BJ6" s="481"/>
      <c r="BK6" s="481"/>
      <c r="BL6" s="481"/>
      <c r="BM6" s="482"/>
      <c r="BN6" s="446">
        <v>525419</v>
      </c>
      <c r="BO6" s="447"/>
      <c r="BP6" s="447"/>
      <c r="BQ6" s="447"/>
      <c r="BR6" s="447"/>
      <c r="BS6" s="447"/>
      <c r="BT6" s="447"/>
      <c r="BU6" s="448"/>
      <c r="BV6" s="446">
        <v>483761</v>
      </c>
      <c r="BW6" s="447"/>
      <c r="BX6" s="447"/>
      <c r="BY6" s="447"/>
      <c r="BZ6" s="447"/>
      <c r="CA6" s="447"/>
      <c r="CB6" s="447"/>
      <c r="CC6" s="448"/>
      <c r="CD6" s="449" t="s">
        <v>99</v>
      </c>
      <c r="CE6" s="450"/>
      <c r="CF6" s="450"/>
      <c r="CG6" s="450"/>
      <c r="CH6" s="450"/>
      <c r="CI6" s="450"/>
      <c r="CJ6" s="450"/>
      <c r="CK6" s="450"/>
      <c r="CL6" s="450"/>
      <c r="CM6" s="450"/>
      <c r="CN6" s="450"/>
      <c r="CO6" s="450"/>
      <c r="CP6" s="450"/>
      <c r="CQ6" s="450"/>
      <c r="CR6" s="450"/>
      <c r="CS6" s="451"/>
      <c r="CT6" s="483">
        <v>90</v>
      </c>
      <c r="CU6" s="484"/>
      <c r="CV6" s="484"/>
      <c r="CW6" s="484"/>
      <c r="CX6" s="484"/>
      <c r="CY6" s="484"/>
      <c r="CZ6" s="484"/>
      <c r="DA6" s="485"/>
      <c r="DB6" s="483">
        <v>89.9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100</v>
      </c>
      <c r="AN7" s="476"/>
      <c r="AO7" s="476"/>
      <c r="AP7" s="476"/>
      <c r="AQ7" s="476"/>
      <c r="AR7" s="476"/>
      <c r="AS7" s="476"/>
      <c r="AT7" s="477"/>
      <c r="AU7" s="478" t="s">
        <v>89</v>
      </c>
      <c r="AV7" s="479"/>
      <c r="AW7" s="479"/>
      <c r="AX7" s="479"/>
      <c r="AY7" s="480" t="s">
        <v>101</v>
      </c>
      <c r="AZ7" s="481"/>
      <c r="BA7" s="481"/>
      <c r="BB7" s="481"/>
      <c r="BC7" s="481"/>
      <c r="BD7" s="481"/>
      <c r="BE7" s="481"/>
      <c r="BF7" s="481"/>
      <c r="BG7" s="481"/>
      <c r="BH7" s="481"/>
      <c r="BI7" s="481"/>
      <c r="BJ7" s="481"/>
      <c r="BK7" s="481"/>
      <c r="BL7" s="481"/>
      <c r="BM7" s="482"/>
      <c r="BN7" s="446">
        <v>150652</v>
      </c>
      <c r="BO7" s="447"/>
      <c r="BP7" s="447"/>
      <c r="BQ7" s="447"/>
      <c r="BR7" s="447"/>
      <c r="BS7" s="447"/>
      <c r="BT7" s="447"/>
      <c r="BU7" s="448"/>
      <c r="BV7" s="446">
        <v>115529</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4048702</v>
      </c>
      <c r="CU7" s="447"/>
      <c r="CV7" s="447"/>
      <c r="CW7" s="447"/>
      <c r="CX7" s="447"/>
      <c r="CY7" s="447"/>
      <c r="CZ7" s="447"/>
      <c r="DA7" s="448"/>
      <c r="DB7" s="446">
        <v>4061045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374767</v>
      </c>
      <c r="BO8" s="447"/>
      <c r="BP8" s="447"/>
      <c r="BQ8" s="447"/>
      <c r="BR8" s="447"/>
      <c r="BS8" s="447"/>
      <c r="BT8" s="447"/>
      <c r="BU8" s="448"/>
      <c r="BV8" s="446">
        <v>368232</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0.99</v>
      </c>
      <c r="CU8" s="487"/>
      <c r="CV8" s="487"/>
      <c r="CW8" s="487"/>
      <c r="CX8" s="487"/>
      <c r="CY8" s="487"/>
      <c r="CZ8" s="487"/>
      <c r="DA8" s="488"/>
      <c r="DB8" s="486">
        <v>0.99</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8046</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97</v>
      </c>
      <c r="AV9" s="479"/>
      <c r="AW9" s="479"/>
      <c r="AX9" s="479"/>
      <c r="AY9" s="480" t="s">
        <v>111</v>
      </c>
      <c r="AZ9" s="481"/>
      <c r="BA9" s="481"/>
      <c r="BB9" s="481"/>
      <c r="BC9" s="481"/>
      <c r="BD9" s="481"/>
      <c r="BE9" s="481"/>
      <c r="BF9" s="481"/>
      <c r="BG9" s="481"/>
      <c r="BH9" s="481"/>
      <c r="BI9" s="481"/>
      <c r="BJ9" s="481"/>
      <c r="BK9" s="481"/>
      <c r="BL9" s="481"/>
      <c r="BM9" s="482"/>
      <c r="BN9" s="446">
        <v>6535</v>
      </c>
      <c r="BO9" s="447"/>
      <c r="BP9" s="447"/>
      <c r="BQ9" s="447"/>
      <c r="BR9" s="447"/>
      <c r="BS9" s="447"/>
      <c r="BT9" s="447"/>
      <c r="BU9" s="448"/>
      <c r="BV9" s="446">
        <v>-101898</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3.9</v>
      </c>
      <c r="CU9" s="444"/>
      <c r="CV9" s="444"/>
      <c r="CW9" s="444"/>
      <c r="CX9" s="444"/>
      <c r="CY9" s="444"/>
      <c r="CZ9" s="444"/>
      <c r="DA9" s="445"/>
      <c r="DB9" s="443">
        <v>3.6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8396</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97</v>
      </c>
      <c r="AV10" s="479"/>
      <c r="AW10" s="479"/>
      <c r="AX10" s="479"/>
      <c r="AY10" s="480" t="s">
        <v>115</v>
      </c>
      <c r="AZ10" s="481"/>
      <c r="BA10" s="481"/>
      <c r="BB10" s="481"/>
      <c r="BC10" s="481"/>
      <c r="BD10" s="481"/>
      <c r="BE10" s="481"/>
      <c r="BF10" s="481"/>
      <c r="BG10" s="481"/>
      <c r="BH10" s="481"/>
      <c r="BI10" s="481"/>
      <c r="BJ10" s="481"/>
      <c r="BK10" s="481"/>
      <c r="BL10" s="481"/>
      <c r="BM10" s="482"/>
      <c r="BN10" s="446">
        <v>9015</v>
      </c>
      <c r="BO10" s="447"/>
      <c r="BP10" s="447"/>
      <c r="BQ10" s="447"/>
      <c r="BR10" s="447"/>
      <c r="BS10" s="447"/>
      <c r="BT10" s="447"/>
      <c r="BU10" s="448"/>
      <c r="BV10" s="446">
        <v>1355</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8235</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14063</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7979</v>
      </c>
      <c r="S13" s="528"/>
      <c r="T13" s="528"/>
      <c r="U13" s="528"/>
      <c r="V13" s="529"/>
      <c r="W13" s="462" t="s">
        <v>134</v>
      </c>
      <c r="X13" s="463"/>
      <c r="Y13" s="463"/>
      <c r="Z13" s="463"/>
      <c r="AA13" s="463"/>
      <c r="AB13" s="453"/>
      <c r="AC13" s="497">
        <v>153</v>
      </c>
      <c r="AD13" s="498"/>
      <c r="AE13" s="498"/>
      <c r="AF13" s="498"/>
      <c r="AG13" s="537"/>
      <c r="AH13" s="497">
        <v>197</v>
      </c>
      <c r="AI13" s="498"/>
      <c r="AJ13" s="498"/>
      <c r="AK13" s="498"/>
      <c r="AL13" s="499"/>
      <c r="AM13" s="475" t="s">
        <v>135</v>
      </c>
      <c r="AN13" s="476"/>
      <c r="AO13" s="476"/>
      <c r="AP13" s="476"/>
      <c r="AQ13" s="476"/>
      <c r="AR13" s="476"/>
      <c r="AS13" s="476"/>
      <c r="AT13" s="477"/>
      <c r="AU13" s="478" t="s">
        <v>120</v>
      </c>
      <c r="AV13" s="479"/>
      <c r="AW13" s="479"/>
      <c r="AX13" s="479"/>
      <c r="AY13" s="480" t="s">
        <v>136</v>
      </c>
      <c r="AZ13" s="481"/>
      <c r="BA13" s="481"/>
      <c r="BB13" s="481"/>
      <c r="BC13" s="481"/>
      <c r="BD13" s="481"/>
      <c r="BE13" s="481"/>
      <c r="BF13" s="481"/>
      <c r="BG13" s="481"/>
      <c r="BH13" s="481"/>
      <c r="BI13" s="481"/>
      <c r="BJ13" s="481"/>
      <c r="BK13" s="481"/>
      <c r="BL13" s="481"/>
      <c r="BM13" s="482"/>
      <c r="BN13" s="446">
        <v>15550</v>
      </c>
      <c r="BO13" s="447"/>
      <c r="BP13" s="447"/>
      <c r="BQ13" s="447"/>
      <c r="BR13" s="447"/>
      <c r="BS13" s="447"/>
      <c r="BT13" s="447"/>
      <c r="BU13" s="448"/>
      <c r="BV13" s="446">
        <v>-114606</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4.5999999999999996</v>
      </c>
      <c r="CU13" s="444"/>
      <c r="CV13" s="444"/>
      <c r="CW13" s="444"/>
      <c r="CX13" s="444"/>
      <c r="CY13" s="444"/>
      <c r="CZ13" s="444"/>
      <c r="DA13" s="445"/>
      <c r="DB13" s="443">
        <v>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8182</v>
      </c>
      <c r="S14" s="528"/>
      <c r="T14" s="528"/>
      <c r="U14" s="528"/>
      <c r="V14" s="529"/>
      <c r="W14" s="436"/>
      <c r="X14" s="437"/>
      <c r="Y14" s="437"/>
      <c r="Z14" s="437"/>
      <c r="AA14" s="437"/>
      <c r="AB14" s="426"/>
      <c r="AC14" s="530">
        <v>3.6</v>
      </c>
      <c r="AD14" s="531"/>
      <c r="AE14" s="531"/>
      <c r="AF14" s="531"/>
      <c r="AG14" s="532"/>
      <c r="AH14" s="530">
        <v>4.7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34.4</v>
      </c>
      <c r="CU14" s="542"/>
      <c r="CV14" s="542"/>
      <c r="CW14" s="542"/>
      <c r="CX14" s="542"/>
      <c r="CY14" s="542"/>
      <c r="CZ14" s="542"/>
      <c r="DA14" s="543"/>
      <c r="DB14" s="541">
        <v>41.6</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8009</v>
      </c>
      <c r="S15" s="528"/>
      <c r="T15" s="528"/>
      <c r="U15" s="528"/>
      <c r="V15" s="529"/>
      <c r="W15" s="462" t="s">
        <v>141</v>
      </c>
      <c r="X15" s="463"/>
      <c r="Y15" s="463"/>
      <c r="Z15" s="463"/>
      <c r="AA15" s="463"/>
      <c r="AB15" s="453"/>
      <c r="AC15" s="497">
        <v>586</v>
      </c>
      <c r="AD15" s="498"/>
      <c r="AE15" s="498"/>
      <c r="AF15" s="498"/>
      <c r="AG15" s="537"/>
      <c r="AH15" s="497">
        <v>575</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2959616</v>
      </c>
      <c r="BO15" s="410"/>
      <c r="BP15" s="410"/>
      <c r="BQ15" s="410"/>
      <c r="BR15" s="410"/>
      <c r="BS15" s="410"/>
      <c r="BT15" s="410"/>
      <c r="BU15" s="411"/>
      <c r="BV15" s="409">
        <v>2978423</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13.7</v>
      </c>
      <c r="AD16" s="531"/>
      <c r="AE16" s="531"/>
      <c r="AF16" s="531"/>
      <c r="AG16" s="532"/>
      <c r="AH16" s="530">
        <v>13.8</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3001590</v>
      </c>
      <c r="BO16" s="447"/>
      <c r="BP16" s="447"/>
      <c r="BQ16" s="447"/>
      <c r="BR16" s="447"/>
      <c r="BS16" s="447"/>
      <c r="BT16" s="447"/>
      <c r="BU16" s="448"/>
      <c r="BV16" s="446">
        <v>3019937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3538</v>
      </c>
      <c r="AD17" s="498"/>
      <c r="AE17" s="498"/>
      <c r="AF17" s="498"/>
      <c r="AG17" s="537"/>
      <c r="AH17" s="497">
        <v>3384</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3892013</v>
      </c>
      <c r="BO17" s="447"/>
      <c r="BP17" s="447"/>
      <c r="BQ17" s="447"/>
      <c r="BR17" s="447"/>
      <c r="BS17" s="447"/>
      <c r="BT17" s="447"/>
      <c r="BU17" s="448"/>
      <c r="BV17" s="446">
        <v>3906268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357.29</v>
      </c>
      <c r="M18" s="559"/>
      <c r="N18" s="559"/>
      <c r="O18" s="559"/>
      <c r="P18" s="559"/>
      <c r="Q18" s="559"/>
      <c r="R18" s="560"/>
      <c r="S18" s="560"/>
      <c r="T18" s="560"/>
      <c r="U18" s="560"/>
      <c r="V18" s="561"/>
      <c r="W18" s="464"/>
      <c r="X18" s="465"/>
      <c r="Y18" s="465"/>
      <c r="Z18" s="465"/>
      <c r="AA18" s="465"/>
      <c r="AB18" s="456"/>
      <c r="AC18" s="562">
        <v>82.7</v>
      </c>
      <c r="AD18" s="563"/>
      <c r="AE18" s="563"/>
      <c r="AF18" s="563"/>
      <c r="AG18" s="564"/>
      <c r="AH18" s="562">
        <v>81.400000000000006</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3663587</v>
      </c>
      <c r="BO18" s="447"/>
      <c r="BP18" s="447"/>
      <c r="BQ18" s="447"/>
      <c r="BR18" s="447"/>
      <c r="BS18" s="447"/>
      <c r="BT18" s="447"/>
      <c r="BU18" s="448"/>
      <c r="BV18" s="446">
        <v>3649353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23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5427104</v>
      </c>
      <c r="BO19" s="447"/>
      <c r="BP19" s="447"/>
      <c r="BQ19" s="447"/>
      <c r="BR19" s="447"/>
      <c r="BS19" s="447"/>
      <c r="BT19" s="447"/>
      <c r="BU19" s="448"/>
      <c r="BV19" s="446">
        <v>5147135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3455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3913298</v>
      </c>
      <c r="BO23" s="447"/>
      <c r="BP23" s="447"/>
      <c r="BQ23" s="447"/>
      <c r="BR23" s="447"/>
      <c r="BS23" s="447"/>
      <c r="BT23" s="447"/>
      <c r="BU23" s="448"/>
      <c r="BV23" s="446">
        <v>3865412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7230</v>
      </c>
      <c r="R24" s="498"/>
      <c r="S24" s="498"/>
      <c r="T24" s="498"/>
      <c r="U24" s="498"/>
      <c r="V24" s="537"/>
      <c r="W24" s="596"/>
      <c r="X24" s="584"/>
      <c r="Y24" s="585"/>
      <c r="Z24" s="496" t="s">
        <v>165</v>
      </c>
      <c r="AA24" s="476"/>
      <c r="AB24" s="476"/>
      <c r="AC24" s="476"/>
      <c r="AD24" s="476"/>
      <c r="AE24" s="476"/>
      <c r="AF24" s="476"/>
      <c r="AG24" s="477"/>
      <c r="AH24" s="497">
        <v>108</v>
      </c>
      <c r="AI24" s="498"/>
      <c r="AJ24" s="498"/>
      <c r="AK24" s="498"/>
      <c r="AL24" s="537"/>
      <c r="AM24" s="497">
        <v>317844</v>
      </c>
      <c r="AN24" s="498"/>
      <c r="AO24" s="498"/>
      <c r="AP24" s="498"/>
      <c r="AQ24" s="498"/>
      <c r="AR24" s="537"/>
      <c r="AS24" s="497">
        <v>2943</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3888268</v>
      </c>
      <c r="BO24" s="447"/>
      <c r="BP24" s="447"/>
      <c r="BQ24" s="447"/>
      <c r="BR24" s="447"/>
      <c r="BS24" s="447"/>
      <c r="BT24" s="447"/>
      <c r="BU24" s="448"/>
      <c r="BV24" s="446">
        <v>3830083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5950</v>
      </c>
      <c r="R25" s="498"/>
      <c r="S25" s="498"/>
      <c r="T25" s="498"/>
      <c r="U25" s="498"/>
      <c r="V25" s="537"/>
      <c r="W25" s="596"/>
      <c r="X25" s="584"/>
      <c r="Y25" s="585"/>
      <c r="Z25" s="496" t="s">
        <v>168</v>
      </c>
      <c r="AA25" s="476"/>
      <c r="AB25" s="476"/>
      <c r="AC25" s="476"/>
      <c r="AD25" s="476"/>
      <c r="AE25" s="476"/>
      <c r="AF25" s="476"/>
      <c r="AG25" s="477"/>
      <c r="AH25" s="497" t="s">
        <v>124</v>
      </c>
      <c r="AI25" s="498"/>
      <c r="AJ25" s="498"/>
      <c r="AK25" s="498"/>
      <c r="AL25" s="537"/>
      <c r="AM25" s="497" t="s">
        <v>169</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413221</v>
      </c>
      <c r="BO25" s="410"/>
      <c r="BP25" s="410"/>
      <c r="BQ25" s="410"/>
      <c r="BR25" s="410"/>
      <c r="BS25" s="410"/>
      <c r="BT25" s="410"/>
      <c r="BU25" s="411"/>
      <c r="BV25" s="409">
        <v>276251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5220</v>
      </c>
      <c r="R26" s="498"/>
      <c r="S26" s="498"/>
      <c r="T26" s="498"/>
      <c r="U26" s="498"/>
      <c r="V26" s="537"/>
      <c r="W26" s="596"/>
      <c r="X26" s="584"/>
      <c r="Y26" s="585"/>
      <c r="Z26" s="496" t="s">
        <v>172</v>
      </c>
      <c r="AA26" s="606"/>
      <c r="AB26" s="606"/>
      <c r="AC26" s="606"/>
      <c r="AD26" s="606"/>
      <c r="AE26" s="606"/>
      <c r="AF26" s="606"/>
      <c r="AG26" s="607"/>
      <c r="AH26" s="497">
        <v>8</v>
      </c>
      <c r="AI26" s="498"/>
      <c r="AJ26" s="498"/>
      <c r="AK26" s="498"/>
      <c r="AL26" s="537"/>
      <c r="AM26" s="497">
        <v>22464</v>
      </c>
      <c r="AN26" s="498"/>
      <c r="AO26" s="498"/>
      <c r="AP26" s="498"/>
      <c r="AQ26" s="498"/>
      <c r="AR26" s="537"/>
      <c r="AS26" s="497">
        <v>2808</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169</v>
      </c>
      <c r="BO26" s="447"/>
      <c r="BP26" s="447"/>
      <c r="BQ26" s="447"/>
      <c r="BR26" s="447"/>
      <c r="BS26" s="447"/>
      <c r="BT26" s="447"/>
      <c r="BU26" s="448"/>
      <c r="BV26" s="446" t="s">
        <v>124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2880</v>
      </c>
      <c r="R27" s="498"/>
      <c r="S27" s="498"/>
      <c r="T27" s="498"/>
      <c r="U27" s="498"/>
      <c r="V27" s="537"/>
      <c r="W27" s="596"/>
      <c r="X27" s="584"/>
      <c r="Y27" s="585"/>
      <c r="Z27" s="496" t="s">
        <v>175</v>
      </c>
      <c r="AA27" s="476"/>
      <c r="AB27" s="476"/>
      <c r="AC27" s="476"/>
      <c r="AD27" s="476"/>
      <c r="AE27" s="476"/>
      <c r="AF27" s="476"/>
      <c r="AG27" s="477"/>
      <c r="AH27" s="497" t="s">
        <v>124</v>
      </c>
      <c r="AI27" s="498"/>
      <c r="AJ27" s="498"/>
      <c r="AK27" s="498"/>
      <c r="AL27" s="537"/>
      <c r="AM27" s="497" t="s">
        <v>124</v>
      </c>
      <c r="AN27" s="498"/>
      <c r="AO27" s="498"/>
      <c r="AP27" s="498"/>
      <c r="AQ27" s="498"/>
      <c r="AR27" s="537"/>
      <c r="AS27" s="497" t="s">
        <v>169</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t="s">
        <v>124</v>
      </c>
      <c r="BO27" s="620"/>
      <c r="BP27" s="620"/>
      <c r="BQ27" s="620"/>
      <c r="BR27" s="620"/>
      <c r="BS27" s="620"/>
      <c r="BT27" s="620"/>
      <c r="BU27" s="621"/>
      <c r="BV27" s="619" t="s">
        <v>124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2360</v>
      </c>
      <c r="R28" s="498"/>
      <c r="S28" s="498"/>
      <c r="T28" s="498"/>
      <c r="U28" s="498"/>
      <c r="V28" s="537"/>
      <c r="W28" s="596"/>
      <c r="X28" s="584"/>
      <c r="Y28" s="585"/>
      <c r="Z28" s="496" t="s">
        <v>178</v>
      </c>
      <c r="AA28" s="476"/>
      <c r="AB28" s="476"/>
      <c r="AC28" s="476"/>
      <c r="AD28" s="476"/>
      <c r="AE28" s="476"/>
      <c r="AF28" s="476"/>
      <c r="AG28" s="477"/>
      <c r="AH28" s="497" t="s">
        <v>169</v>
      </c>
      <c r="AI28" s="498"/>
      <c r="AJ28" s="498"/>
      <c r="AK28" s="498"/>
      <c r="AL28" s="537"/>
      <c r="AM28" s="497" t="s">
        <v>169</v>
      </c>
      <c r="AN28" s="498"/>
      <c r="AO28" s="498"/>
      <c r="AP28" s="498"/>
      <c r="AQ28" s="498"/>
      <c r="AR28" s="537"/>
      <c r="AS28" s="497" t="s">
        <v>169</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1513892</v>
      </c>
      <c r="BO28" s="410"/>
      <c r="BP28" s="410"/>
      <c r="BQ28" s="410"/>
      <c r="BR28" s="410"/>
      <c r="BS28" s="410"/>
      <c r="BT28" s="410"/>
      <c r="BU28" s="411"/>
      <c r="BV28" s="409">
        <v>1504877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10</v>
      </c>
      <c r="M29" s="498"/>
      <c r="N29" s="498"/>
      <c r="O29" s="498"/>
      <c r="P29" s="537"/>
      <c r="Q29" s="497">
        <v>2130</v>
      </c>
      <c r="R29" s="498"/>
      <c r="S29" s="498"/>
      <c r="T29" s="498"/>
      <c r="U29" s="498"/>
      <c r="V29" s="537"/>
      <c r="W29" s="597"/>
      <c r="X29" s="598"/>
      <c r="Y29" s="599"/>
      <c r="Z29" s="496" t="s">
        <v>181</v>
      </c>
      <c r="AA29" s="476"/>
      <c r="AB29" s="476"/>
      <c r="AC29" s="476"/>
      <c r="AD29" s="476"/>
      <c r="AE29" s="476"/>
      <c r="AF29" s="476"/>
      <c r="AG29" s="477"/>
      <c r="AH29" s="497">
        <v>108</v>
      </c>
      <c r="AI29" s="498"/>
      <c r="AJ29" s="498"/>
      <c r="AK29" s="498"/>
      <c r="AL29" s="537"/>
      <c r="AM29" s="497">
        <v>317844</v>
      </c>
      <c r="AN29" s="498"/>
      <c r="AO29" s="498"/>
      <c r="AP29" s="498"/>
      <c r="AQ29" s="498"/>
      <c r="AR29" s="537"/>
      <c r="AS29" s="497">
        <v>2943</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54309</v>
      </c>
      <c r="BO29" s="447"/>
      <c r="BP29" s="447"/>
      <c r="BQ29" s="447"/>
      <c r="BR29" s="447"/>
      <c r="BS29" s="447"/>
      <c r="BT29" s="447"/>
      <c r="BU29" s="448"/>
      <c r="BV29" s="446">
        <v>54296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93.3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492026</v>
      </c>
      <c r="BO30" s="620"/>
      <c r="BP30" s="620"/>
      <c r="BQ30" s="620"/>
      <c r="BR30" s="620"/>
      <c r="BS30" s="620"/>
      <c r="BT30" s="620"/>
      <c r="BU30" s="621"/>
      <c r="BV30" s="619">
        <v>480724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190</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198</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下水道特別会計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新潟県市町村総合事務組合（一般会計）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病院事業会計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新潟県市町村総合事務組合（職員退職手当支給事業特別会計）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新潟県市町村総合事務組合（消防団員等公務災害補償事業特別会計）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新潟県市町村総合事務組合（消防賞じゅつ金支給事業特別会計）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新潟県市町村総合事務組合（非常勤職員公務災害補償等特別会計）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新潟県市町村総合事務組合（交通災害共済事業特別会計）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新潟県後期高齢者医療広域連合（一般会計）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新潟県後期高齢者医療広域連合（後期高齢者医療特別会計）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魚沼地区障害福祉組合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魚沼地域特別養護老人ホーム組合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vhlmLEnhjd7vSCLsFpNNZER9iZxF00HqmSgFT1s5B2gWuml8AnVXthshkVZYNJikLXA0Yc2gzcs1aOLOZq05g==" saltValue="HsqM9A+f0yMj76tehK0dY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24" t="s">
        <v>569</v>
      </c>
      <c r="D34" s="1224"/>
      <c r="E34" s="1225"/>
      <c r="F34" s="32">
        <v>10.14</v>
      </c>
      <c r="G34" s="33">
        <v>11.16</v>
      </c>
      <c r="H34" s="33">
        <v>11.3</v>
      </c>
      <c r="I34" s="33">
        <v>11.89</v>
      </c>
      <c r="J34" s="34">
        <v>11.57</v>
      </c>
      <c r="K34" s="22"/>
      <c r="L34" s="22"/>
      <c r="M34" s="22"/>
      <c r="N34" s="22"/>
      <c r="O34" s="22"/>
      <c r="P34" s="22"/>
    </row>
    <row r="35" spans="1:16" ht="39" customHeight="1" x14ac:dyDescent="0.15">
      <c r="A35" s="22"/>
      <c r="B35" s="35"/>
      <c r="C35" s="1218" t="s">
        <v>570</v>
      </c>
      <c r="D35" s="1219"/>
      <c r="E35" s="1220"/>
      <c r="F35" s="36">
        <v>5.12</v>
      </c>
      <c r="G35" s="37">
        <v>7.88</v>
      </c>
      <c r="H35" s="37">
        <v>11.25</v>
      </c>
      <c r="I35" s="37">
        <v>9.06</v>
      </c>
      <c r="J35" s="38">
        <v>9.25</v>
      </c>
      <c r="K35" s="22"/>
      <c r="L35" s="22"/>
      <c r="M35" s="22"/>
      <c r="N35" s="22"/>
      <c r="O35" s="22"/>
      <c r="P35" s="22"/>
    </row>
    <row r="36" spans="1:16" ht="39" customHeight="1" x14ac:dyDescent="0.15">
      <c r="A36" s="22"/>
      <c r="B36" s="35"/>
      <c r="C36" s="1218" t="s">
        <v>571</v>
      </c>
      <c r="D36" s="1219"/>
      <c r="E36" s="1220"/>
      <c r="F36" s="36">
        <v>3.76</v>
      </c>
      <c r="G36" s="37">
        <v>4.16</v>
      </c>
      <c r="H36" s="37">
        <v>4.21</v>
      </c>
      <c r="I36" s="37">
        <v>5.39</v>
      </c>
      <c r="J36" s="38">
        <v>6.01</v>
      </c>
      <c r="K36" s="22"/>
      <c r="L36" s="22"/>
      <c r="M36" s="22"/>
      <c r="N36" s="22"/>
      <c r="O36" s="22"/>
      <c r="P36" s="22"/>
    </row>
    <row r="37" spans="1:16" ht="39" customHeight="1" x14ac:dyDescent="0.15">
      <c r="A37" s="22"/>
      <c r="B37" s="35"/>
      <c r="C37" s="1218" t="s">
        <v>572</v>
      </c>
      <c r="D37" s="1219"/>
      <c r="E37" s="1220"/>
      <c r="F37" s="36">
        <v>0.95</v>
      </c>
      <c r="G37" s="37">
        <v>1.26</v>
      </c>
      <c r="H37" s="37">
        <v>1.17</v>
      </c>
      <c r="I37" s="37">
        <v>0.72</v>
      </c>
      <c r="J37" s="38">
        <v>1.72</v>
      </c>
      <c r="K37" s="22"/>
      <c r="L37" s="22"/>
      <c r="M37" s="22"/>
      <c r="N37" s="22"/>
      <c r="O37" s="22"/>
      <c r="P37" s="22"/>
    </row>
    <row r="38" spans="1:16" ht="39" customHeight="1" x14ac:dyDescent="0.15">
      <c r="A38" s="22"/>
      <c r="B38" s="35"/>
      <c r="C38" s="1218" t="s">
        <v>573</v>
      </c>
      <c r="D38" s="1219"/>
      <c r="E38" s="1220"/>
      <c r="F38" s="36">
        <v>0.44</v>
      </c>
      <c r="G38" s="37">
        <v>0.43</v>
      </c>
      <c r="H38" s="37">
        <v>0.41</v>
      </c>
      <c r="I38" s="37">
        <v>0.75</v>
      </c>
      <c r="J38" s="38">
        <v>0.97</v>
      </c>
      <c r="K38" s="22"/>
      <c r="L38" s="22"/>
      <c r="M38" s="22"/>
      <c r="N38" s="22"/>
      <c r="O38" s="22"/>
      <c r="P38" s="22"/>
    </row>
    <row r="39" spans="1:16" ht="39" customHeight="1" x14ac:dyDescent="0.15">
      <c r="A39" s="22"/>
      <c r="B39" s="35"/>
      <c r="C39" s="1218" t="s">
        <v>574</v>
      </c>
      <c r="D39" s="1219"/>
      <c r="E39" s="1220"/>
      <c r="F39" s="36">
        <v>0.96</v>
      </c>
      <c r="G39" s="37">
        <v>1.17</v>
      </c>
      <c r="H39" s="37">
        <v>1.49</v>
      </c>
      <c r="I39" s="37">
        <v>0.96</v>
      </c>
      <c r="J39" s="38">
        <v>0.77</v>
      </c>
      <c r="K39" s="22"/>
      <c r="L39" s="22"/>
      <c r="M39" s="22"/>
      <c r="N39" s="22"/>
      <c r="O39" s="22"/>
      <c r="P39" s="22"/>
    </row>
    <row r="40" spans="1:16" ht="39" customHeight="1" x14ac:dyDescent="0.15">
      <c r="A40" s="22"/>
      <c r="B40" s="35"/>
      <c r="C40" s="1218" t="s">
        <v>575</v>
      </c>
      <c r="D40" s="1219"/>
      <c r="E40" s="1220"/>
      <c r="F40" s="36">
        <v>0</v>
      </c>
      <c r="G40" s="37">
        <v>0</v>
      </c>
      <c r="H40" s="37">
        <v>0.03</v>
      </c>
      <c r="I40" s="37">
        <v>0.03</v>
      </c>
      <c r="J40" s="38">
        <v>0.06</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576</v>
      </c>
      <c r="D42" s="1219"/>
      <c r="E42" s="1220"/>
      <c r="F42" s="36" t="s">
        <v>519</v>
      </c>
      <c r="G42" s="37" t="s">
        <v>519</v>
      </c>
      <c r="H42" s="37" t="s">
        <v>519</v>
      </c>
      <c r="I42" s="37" t="s">
        <v>519</v>
      </c>
      <c r="J42" s="38" t="s">
        <v>519</v>
      </c>
      <c r="K42" s="22"/>
      <c r="L42" s="22"/>
      <c r="M42" s="22"/>
      <c r="N42" s="22"/>
      <c r="O42" s="22"/>
      <c r="P42" s="22"/>
    </row>
    <row r="43" spans="1:16" ht="39" customHeight="1" thickBot="1" x14ac:dyDescent="0.2">
      <c r="A43" s="22"/>
      <c r="B43" s="40"/>
      <c r="C43" s="1221" t="s">
        <v>577</v>
      </c>
      <c r="D43" s="1222"/>
      <c r="E43" s="1223"/>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rGiEKaSoPwnnnryTA/ohLmWGampB3nnienBKppXS1vG1iHIngT52NRxlmPAZBdLfw3n3W4W0QcMtuv7XvkjEQ==" saltValue="zqWPvWN5Bv/LzV4zRAlD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107</v>
      </c>
      <c r="L45" s="60">
        <v>116</v>
      </c>
      <c r="M45" s="60">
        <v>138</v>
      </c>
      <c r="N45" s="60">
        <v>207</v>
      </c>
      <c r="O45" s="61">
        <v>232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519</v>
      </c>
      <c r="L46" s="64" t="s">
        <v>519</v>
      </c>
      <c r="M46" s="64" t="s">
        <v>519</v>
      </c>
      <c r="N46" s="64" t="s">
        <v>519</v>
      </c>
      <c r="O46" s="65" t="s">
        <v>519</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519</v>
      </c>
      <c r="L47" s="64" t="s">
        <v>519</v>
      </c>
      <c r="M47" s="64" t="s">
        <v>519</v>
      </c>
      <c r="N47" s="64" t="s">
        <v>519</v>
      </c>
      <c r="O47" s="65" t="s">
        <v>519</v>
      </c>
      <c r="P47" s="48"/>
      <c r="Q47" s="48"/>
      <c r="R47" s="48"/>
      <c r="S47" s="48"/>
      <c r="T47" s="48"/>
      <c r="U47" s="48"/>
    </row>
    <row r="48" spans="1:21" ht="30.75" customHeight="1" x14ac:dyDescent="0.15">
      <c r="A48" s="48"/>
      <c r="B48" s="1236"/>
      <c r="C48" s="1237"/>
      <c r="D48" s="62"/>
      <c r="E48" s="1228" t="s">
        <v>15</v>
      </c>
      <c r="F48" s="1228"/>
      <c r="G48" s="1228"/>
      <c r="H48" s="1228"/>
      <c r="I48" s="1228"/>
      <c r="J48" s="1229"/>
      <c r="K48" s="63">
        <v>546</v>
      </c>
      <c r="L48" s="64">
        <v>570</v>
      </c>
      <c r="M48" s="64">
        <v>572</v>
      </c>
      <c r="N48" s="64">
        <v>550</v>
      </c>
      <c r="O48" s="65">
        <v>577</v>
      </c>
      <c r="P48" s="48"/>
      <c r="Q48" s="48"/>
      <c r="R48" s="48"/>
      <c r="S48" s="48"/>
      <c r="T48" s="48"/>
      <c r="U48" s="48"/>
    </row>
    <row r="49" spans="1:21" ht="30.75" customHeight="1" x14ac:dyDescent="0.15">
      <c r="A49" s="48"/>
      <c r="B49" s="1236"/>
      <c r="C49" s="1237"/>
      <c r="D49" s="62"/>
      <c r="E49" s="1228" t="s">
        <v>16</v>
      </c>
      <c r="F49" s="1228"/>
      <c r="G49" s="1228"/>
      <c r="H49" s="1228"/>
      <c r="I49" s="1228"/>
      <c r="J49" s="1229"/>
      <c r="K49" s="63">
        <v>6</v>
      </c>
      <c r="L49" s="64">
        <v>6</v>
      </c>
      <c r="M49" s="64">
        <v>6</v>
      </c>
      <c r="N49" s="64">
        <v>6</v>
      </c>
      <c r="O49" s="65">
        <v>6</v>
      </c>
      <c r="P49" s="48"/>
      <c r="Q49" s="48"/>
      <c r="R49" s="48"/>
      <c r="S49" s="48"/>
      <c r="T49" s="48"/>
      <c r="U49" s="48"/>
    </row>
    <row r="50" spans="1:21" ht="30.75" customHeight="1" x14ac:dyDescent="0.15">
      <c r="A50" s="48"/>
      <c r="B50" s="1236"/>
      <c r="C50" s="1237"/>
      <c r="D50" s="62"/>
      <c r="E50" s="1228" t="s">
        <v>17</v>
      </c>
      <c r="F50" s="1228"/>
      <c r="G50" s="1228"/>
      <c r="H50" s="1228"/>
      <c r="I50" s="1228"/>
      <c r="J50" s="1229"/>
      <c r="K50" s="63">
        <v>43</v>
      </c>
      <c r="L50" s="64">
        <v>9</v>
      </c>
      <c r="M50" s="64">
        <v>31</v>
      </c>
      <c r="N50" s="64">
        <v>8</v>
      </c>
      <c r="O50" s="65">
        <v>8</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519</v>
      </c>
      <c r="L51" s="64" t="s">
        <v>519</v>
      </c>
      <c r="M51" s="64" t="s">
        <v>519</v>
      </c>
      <c r="N51" s="64" t="s">
        <v>519</v>
      </c>
      <c r="O51" s="65" t="s">
        <v>519</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566</v>
      </c>
      <c r="L52" s="64">
        <v>565</v>
      </c>
      <c r="M52" s="64">
        <v>553</v>
      </c>
      <c r="N52" s="64">
        <v>622</v>
      </c>
      <c r="O52" s="65">
        <v>621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136</v>
      </c>
      <c r="L53" s="69">
        <v>136</v>
      </c>
      <c r="M53" s="69">
        <v>194</v>
      </c>
      <c r="N53" s="69">
        <v>149</v>
      </c>
      <c r="O53" s="70">
        <v>202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51X3y/9cSzS5dCHTM8U04UDkX/3MOJp2T9yisbcZZvqPEu5sktM0s3uJJIalysnPZKhk4AuvxYIOuevCyegGA==" saltValue="ay5+rG8i+73k5mUKceeAb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561</v>
      </c>
      <c r="J40" s="79" t="s">
        <v>562</v>
      </c>
      <c r="K40" s="79" t="s">
        <v>563</v>
      </c>
      <c r="L40" s="79" t="s">
        <v>564</v>
      </c>
      <c r="M40" s="80" t="s">
        <v>565</v>
      </c>
    </row>
    <row r="41" spans="2:13" ht="27.75" customHeight="1" x14ac:dyDescent="0.15">
      <c r="B41" s="1242" t="s">
        <v>24</v>
      </c>
      <c r="C41" s="1243"/>
      <c r="D41" s="81"/>
      <c r="E41" s="1248" t="s">
        <v>25</v>
      </c>
      <c r="F41" s="1248"/>
      <c r="G41" s="1248"/>
      <c r="H41" s="1249"/>
      <c r="I41" s="82">
        <v>2371</v>
      </c>
      <c r="J41" s="83">
        <v>2868</v>
      </c>
      <c r="K41" s="83">
        <v>3814</v>
      </c>
      <c r="L41" s="83">
        <v>3865</v>
      </c>
      <c r="M41" s="84">
        <v>3913</v>
      </c>
    </row>
    <row r="42" spans="2:13" ht="27.75" customHeight="1" x14ac:dyDescent="0.15">
      <c r="B42" s="1244"/>
      <c r="C42" s="1245"/>
      <c r="D42" s="85"/>
      <c r="E42" s="1250" t="s">
        <v>26</v>
      </c>
      <c r="F42" s="1250"/>
      <c r="G42" s="1250"/>
      <c r="H42" s="1251"/>
      <c r="I42" s="86">
        <v>58</v>
      </c>
      <c r="J42" s="87">
        <v>48</v>
      </c>
      <c r="K42" s="87">
        <v>18</v>
      </c>
      <c r="L42" s="87">
        <v>10</v>
      </c>
      <c r="M42" s="88">
        <v>2</v>
      </c>
    </row>
    <row r="43" spans="2:13" ht="27.75" customHeight="1" x14ac:dyDescent="0.15">
      <c r="B43" s="1244"/>
      <c r="C43" s="1245"/>
      <c r="D43" s="85"/>
      <c r="E43" s="1250" t="s">
        <v>27</v>
      </c>
      <c r="F43" s="1250"/>
      <c r="G43" s="1250"/>
      <c r="H43" s="1251"/>
      <c r="I43" s="86">
        <v>4425</v>
      </c>
      <c r="J43" s="87">
        <v>4311</v>
      </c>
      <c r="K43" s="87">
        <v>4339</v>
      </c>
      <c r="L43" s="87">
        <v>4101</v>
      </c>
      <c r="M43" s="88">
        <v>3700</v>
      </c>
    </row>
    <row r="44" spans="2:13" ht="27.75" customHeight="1" x14ac:dyDescent="0.15">
      <c r="B44" s="1244"/>
      <c r="C44" s="1245"/>
      <c r="D44" s="85"/>
      <c r="E44" s="1250" t="s">
        <v>28</v>
      </c>
      <c r="F44" s="1250"/>
      <c r="G44" s="1250"/>
      <c r="H44" s="1251"/>
      <c r="I44" s="86">
        <v>51</v>
      </c>
      <c r="J44" s="87">
        <v>46</v>
      </c>
      <c r="K44" s="87">
        <v>73</v>
      </c>
      <c r="L44" s="87">
        <v>67</v>
      </c>
      <c r="M44" s="88">
        <v>62</v>
      </c>
    </row>
    <row r="45" spans="2:13" ht="27.75" customHeight="1" x14ac:dyDescent="0.15">
      <c r="B45" s="1244"/>
      <c r="C45" s="1245"/>
      <c r="D45" s="85"/>
      <c r="E45" s="1250" t="s">
        <v>29</v>
      </c>
      <c r="F45" s="1250"/>
      <c r="G45" s="1250"/>
      <c r="H45" s="1251"/>
      <c r="I45" s="86">
        <v>1451</v>
      </c>
      <c r="J45" s="87">
        <v>1368</v>
      </c>
      <c r="K45" s="87">
        <v>1358</v>
      </c>
      <c r="L45" s="87">
        <v>1338</v>
      </c>
      <c r="M45" s="88">
        <v>1287</v>
      </c>
    </row>
    <row r="46" spans="2:13" ht="27.75" customHeight="1" x14ac:dyDescent="0.15">
      <c r="B46" s="1244"/>
      <c r="C46" s="1245"/>
      <c r="D46" s="89"/>
      <c r="E46" s="1250" t="s">
        <v>30</v>
      </c>
      <c r="F46" s="1250"/>
      <c r="G46" s="1250"/>
      <c r="H46" s="1251"/>
      <c r="I46" s="86" t="s">
        <v>519</v>
      </c>
      <c r="J46" s="87" t="s">
        <v>519</v>
      </c>
      <c r="K46" s="87" t="s">
        <v>519</v>
      </c>
      <c r="L46" s="87" t="s">
        <v>519</v>
      </c>
      <c r="M46" s="88">
        <v>0</v>
      </c>
    </row>
    <row r="47" spans="2:13" ht="27.75" customHeight="1" x14ac:dyDescent="0.15">
      <c r="B47" s="1244"/>
      <c r="C47" s="1245"/>
      <c r="D47" s="90"/>
      <c r="E47" s="1252" t="s">
        <v>31</v>
      </c>
      <c r="F47" s="1253"/>
      <c r="G47" s="1253"/>
      <c r="H47" s="1254"/>
      <c r="I47" s="86" t="s">
        <v>519</v>
      </c>
      <c r="J47" s="87" t="s">
        <v>519</v>
      </c>
      <c r="K47" s="87" t="s">
        <v>519</v>
      </c>
      <c r="L47" s="87" t="s">
        <v>519</v>
      </c>
      <c r="M47" s="88" t="s">
        <v>519</v>
      </c>
    </row>
    <row r="48" spans="2:13" ht="27.75" customHeight="1" x14ac:dyDescent="0.15">
      <c r="B48" s="1244"/>
      <c r="C48" s="1245"/>
      <c r="D48" s="85"/>
      <c r="E48" s="1250" t="s">
        <v>32</v>
      </c>
      <c r="F48" s="1250"/>
      <c r="G48" s="1250"/>
      <c r="H48" s="1251"/>
      <c r="I48" s="86" t="s">
        <v>519</v>
      </c>
      <c r="J48" s="87" t="s">
        <v>519</v>
      </c>
      <c r="K48" s="87" t="s">
        <v>519</v>
      </c>
      <c r="L48" s="87" t="s">
        <v>519</v>
      </c>
      <c r="M48" s="88" t="s">
        <v>519</v>
      </c>
    </row>
    <row r="49" spans="2:13" ht="27.75" customHeight="1" x14ac:dyDescent="0.15">
      <c r="B49" s="1246"/>
      <c r="C49" s="1247"/>
      <c r="D49" s="85"/>
      <c r="E49" s="1250" t="s">
        <v>33</v>
      </c>
      <c r="F49" s="1250"/>
      <c r="G49" s="1250"/>
      <c r="H49" s="1251"/>
      <c r="I49" s="86" t="s">
        <v>519</v>
      </c>
      <c r="J49" s="87" t="s">
        <v>519</v>
      </c>
      <c r="K49" s="87" t="s">
        <v>519</v>
      </c>
      <c r="L49" s="87" t="s">
        <v>519</v>
      </c>
      <c r="M49" s="88" t="s">
        <v>519</v>
      </c>
    </row>
    <row r="50" spans="2:13" ht="27.75" customHeight="1" x14ac:dyDescent="0.15">
      <c r="B50" s="1255" t="s">
        <v>34</v>
      </c>
      <c r="C50" s="1256"/>
      <c r="D50" s="91"/>
      <c r="E50" s="1250" t="s">
        <v>35</v>
      </c>
      <c r="F50" s="1250"/>
      <c r="G50" s="1250"/>
      <c r="H50" s="1251"/>
      <c r="I50" s="86">
        <v>2620</v>
      </c>
      <c r="J50" s="87">
        <v>1861</v>
      </c>
      <c r="K50" s="87">
        <v>1936</v>
      </c>
      <c r="L50" s="87">
        <v>2175</v>
      </c>
      <c r="M50" s="88">
        <v>2215</v>
      </c>
    </row>
    <row r="51" spans="2:13" ht="27.75" customHeight="1" x14ac:dyDescent="0.15">
      <c r="B51" s="1244"/>
      <c r="C51" s="1245"/>
      <c r="D51" s="85"/>
      <c r="E51" s="1250" t="s">
        <v>36</v>
      </c>
      <c r="F51" s="1250"/>
      <c r="G51" s="1250"/>
      <c r="H51" s="1251"/>
      <c r="I51" s="86">
        <v>55</v>
      </c>
      <c r="J51" s="87">
        <v>41</v>
      </c>
      <c r="K51" s="87">
        <v>47</v>
      </c>
      <c r="L51" s="87">
        <v>42</v>
      </c>
      <c r="M51" s="88">
        <v>35</v>
      </c>
    </row>
    <row r="52" spans="2:13" ht="27.75" customHeight="1" x14ac:dyDescent="0.15">
      <c r="B52" s="1246"/>
      <c r="C52" s="1247"/>
      <c r="D52" s="85"/>
      <c r="E52" s="1250" t="s">
        <v>37</v>
      </c>
      <c r="F52" s="1250"/>
      <c r="G52" s="1250"/>
      <c r="H52" s="1251"/>
      <c r="I52" s="86">
        <v>6191</v>
      </c>
      <c r="J52" s="87">
        <v>5914</v>
      </c>
      <c r="K52" s="87">
        <v>5996</v>
      </c>
      <c r="L52" s="87">
        <v>5725</v>
      </c>
      <c r="M52" s="88">
        <v>5528</v>
      </c>
    </row>
    <row r="53" spans="2:13" ht="27.75" customHeight="1" thickBot="1" x14ac:dyDescent="0.2">
      <c r="B53" s="1257" t="s">
        <v>38</v>
      </c>
      <c r="C53" s="1258"/>
      <c r="D53" s="92"/>
      <c r="E53" s="1259" t="s">
        <v>39</v>
      </c>
      <c r="F53" s="1259"/>
      <c r="G53" s="1259"/>
      <c r="H53" s="1260"/>
      <c r="I53" s="93">
        <v>-510</v>
      </c>
      <c r="J53" s="94">
        <v>824</v>
      </c>
      <c r="K53" s="94">
        <v>1622</v>
      </c>
      <c r="L53" s="94">
        <v>1440</v>
      </c>
      <c r="M53" s="95">
        <v>1187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gp2v2VPJHyPUEiYQpnafd7FN6L3AiXQITZ6JJsQS+Tis+LWF/YF0LGytUQVq3ABp33aMDpROFuJmg57e95vYQ==" saltValue="hH+XQNEUU2i7gkYLbqva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563</v>
      </c>
      <c r="G54" s="104" t="s">
        <v>564</v>
      </c>
      <c r="H54" s="105" t="s">
        <v>565</v>
      </c>
    </row>
    <row r="55" spans="2:8" ht="52.5" customHeight="1" x14ac:dyDescent="0.15">
      <c r="B55" s="106"/>
      <c r="C55" s="1269" t="s">
        <v>42</v>
      </c>
      <c r="D55" s="1269"/>
      <c r="E55" s="1270"/>
      <c r="F55" s="107">
        <v>1518</v>
      </c>
      <c r="G55" s="107">
        <v>1505</v>
      </c>
      <c r="H55" s="108">
        <v>1514</v>
      </c>
    </row>
    <row r="56" spans="2:8" ht="52.5" customHeight="1" x14ac:dyDescent="0.15">
      <c r="B56" s="109"/>
      <c r="C56" s="1271" t="s">
        <v>43</v>
      </c>
      <c r="D56" s="1271"/>
      <c r="E56" s="1272"/>
      <c r="F56" s="110">
        <v>54</v>
      </c>
      <c r="G56" s="110">
        <v>54</v>
      </c>
      <c r="H56" s="111">
        <v>54</v>
      </c>
    </row>
    <row r="57" spans="2:8" ht="53.25" customHeight="1" x14ac:dyDescent="0.15">
      <c r="B57" s="109"/>
      <c r="C57" s="1273" t="s">
        <v>44</v>
      </c>
      <c r="D57" s="1273"/>
      <c r="E57" s="1274"/>
      <c r="F57" s="112">
        <v>253</v>
      </c>
      <c r="G57" s="112">
        <v>481</v>
      </c>
      <c r="H57" s="113">
        <v>492</v>
      </c>
    </row>
    <row r="58" spans="2:8" ht="45.75" customHeight="1" x14ac:dyDescent="0.15">
      <c r="B58" s="114"/>
      <c r="C58" s="1261" t="s">
        <v>45</v>
      </c>
      <c r="D58" s="1262"/>
      <c r="E58" s="1263"/>
      <c r="F58" s="115"/>
      <c r="G58" s="115"/>
      <c r="H58" s="116" t="s">
        <v>589</v>
      </c>
    </row>
    <row r="59" spans="2:8" ht="45.75" customHeight="1" x14ac:dyDescent="0.15">
      <c r="B59" s="114"/>
      <c r="C59" s="1261" t="s">
        <v>45</v>
      </c>
      <c r="D59" s="1262"/>
      <c r="E59" s="1263"/>
      <c r="F59" s="115"/>
      <c r="G59" s="115"/>
      <c r="H59" s="116" t="s">
        <v>590</v>
      </c>
    </row>
    <row r="60" spans="2:8" ht="45.75" customHeight="1" x14ac:dyDescent="0.15">
      <c r="B60" s="114"/>
      <c r="C60" s="1261" t="s">
        <v>45</v>
      </c>
      <c r="D60" s="1262"/>
      <c r="E60" s="1263"/>
      <c r="F60" s="115"/>
      <c r="G60" s="115"/>
      <c r="H60" s="116" t="s">
        <v>591</v>
      </c>
    </row>
    <row r="61" spans="2:8" ht="45.75" customHeight="1" x14ac:dyDescent="0.15">
      <c r="B61" s="114"/>
      <c r="C61" s="1261" t="s">
        <v>45</v>
      </c>
      <c r="D61" s="1262"/>
      <c r="E61" s="1263"/>
      <c r="F61" s="115"/>
      <c r="G61" s="115"/>
      <c r="H61" s="116" t="s">
        <v>592</v>
      </c>
    </row>
    <row r="62" spans="2:8" ht="45.75" customHeight="1" thickBot="1" x14ac:dyDescent="0.2">
      <c r="B62" s="117"/>
      <c r="C62" s="1264" t="s">
        <v>45</v>
      </c>
      <c r="D62" s="1265"/>
      <c r="E62" s="1266"/>
      <c r="F62" s="118"/>
      <c r="G62" s="118"/>
      <c r="H62" s="119" t="s">
        <v>593</v>
      </c>
    </row>
    <row r="63" spans="2:8" ht="52.5" customHeight="1" thickBot="1" x14ac:dyDescent="0.2">
      <c r="B63" s="120"/>
      <c r="C63" s="1267" t="s">
        <v>46</v>
      </c>
      <c r="D63" s="1267"/>
      <c r="E63" s="1268"/>
      <c r="F63" s="121">
        <v>1824</v>
      </c>
      <c r="G63" s="121">
        <v>2040</v>
      </c>
      <c r="H63" s="122">
        <v>2060</v>
      </c>
    </row>
    <row r="64" spans="2:8" ht="15" customHeight="1" x14ac:dyDescent="0.15"/>
    <row r="65" ht="0" hidden="1" customHeight="1" x14ac:dyDescent="0.15"/>
    <row r="66" ht="0" hidden="1" customHeight="1" x14ac:dyDescent="0.15"/>
  </sheetData>
  <sheetProtection algorithmName="SHA-512" hashValue="mPu1FZwJ5QIo1H/H8XZYoChXVw2kDRUfUH8AiwCDb0aXLehA4vyYTk04qHuUMh2U69q6ptKmm0ch/IcW+Zc9Vg==" saltValue="ddrFmKG0rQ4dm9F5gXtV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610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597</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561</v>
      </c>
      <c r="BQ50" s="1281"/>
      <c r="BR50" s="1281"/>
      <c r="BS50" s="1281"/>
      <c r="BT50" s="1281"/>
      <c r="BU50" s="1281"/>
      <c r="BV50" s="1281"/>
      <c r="BW50" s="1281"/>
      <c r="BX50" s="1281" t="s">
        <v>562</v>
      </c>
      <c r="BY50" s="1281"/>
      <c r="BZ50" s="1281"/>
      <c r="CA50" s="1281"/>
      <c r="CB50" s="1281"/>
      <c r="CC50" s="1281"/>
      <c r="CD50" s="1281"/>
      <c r="CE50" s="1281"/>
      <c r="CF50" s="1281" t="s">
        <v>563</v>
      </c>
      <c r="CG50" s="1281"/>
      <c r="CH50" s="1281"/>
      <c r="CI50" s="1281"/>
      <c r="CJ50" s="1281"/>
      <c r="CK50" s="1281"/>
      <c r="CL50" s="1281"/>
      <c r="CM50" s="1281"/>
      <c r="CN50" s="1281" t="s">
        <v>564</v>
      </c>
      <c r="CO50" s="1281"/>
      <c r="CP50" s="1281"/>
      <c r="CQ50" s="1281"/>
      <c r="CR50" s="1281"/>
      <c r="CS50" s="1281"/>
      <c r="CT50" s="1281"/>
      <c r="CU50" s="1281"/>
      <c r="CV50" s="1281" t="s">
        <v>565</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598</v>
      </c>
      <c r="AO51" s="1280"/>
      <c r="AP51" s="1280"/>
      <c r="AQ51" s="1280"/>
      <c r="AR51" s="1280"/>
      <c r="AS51" s="1280"/>
      <c r="AT51" s="1280"/>
      <c r="AU51" s="1280"/>
      <c r="AV51" s="1280"/>
      <c r="AW51" s="1280"/>
      <c r="AX51" s="1280"/>
      <c r="AY51" s="1280"/>
      <c r="AZ51" s="1280"/>
      <c r="BA51" s="1280"/>
      <c r="BB51" s="1280" t="s">
        <v>600</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41.6</v>
      </c>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601</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50.5</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602</v>
      </c>
      <c r="AO55" s="1281"/>
      <c r="AP55" s="1281"/>
      <c r="AQ55" s="1281"/>
      <c r="AR55" s="1281"/>
      <c r="AS55" s="1281"/>
      <c r="AT55" s="1281"/>
      <c r="AU55" s="1281"/>
      <c r="AV55" s="1281"/>
      <c r="AW55" s="1281"/>
      <c r="AX55" s="1281"/>
      <c r="AY55" s="1281"/>
      <c r="AZ55" s="1281"/>
      <c r="BA55" s="1281"/>
      <c r="BB55" s="1280" t="s">
        <v>603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25.4</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58.7</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604</v>
      </c>
    </row>
    <row r="64" spans="1:109" x14ac:dyDescent="0.15">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597</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561</v>
      </c>
      <c r="BQ72" s="1281"/>
      <c r="BR72" s="1281"/>
      <c r="BS72" s="1281"/>
      <c r="BT72" s="1281"/>
      <c r="BU72" s="1281"/>
      <c r="BV72" s="1281"/>
      <c r="BW72" s="1281"/>
      <c r="BX72" s="1281" t="s">
        <v>562</v>
      </c>
      <c r="BY72" s="1281"/>
      <c r="BZ72" s="1281"/>
      <c r="CA72" s="1281"/>
      <c r="CB72" s="1281"/>
      <c r="CC72" s="1281"/>
      <c r="CD72" s="1281"/>
      <c r="CE72" s="1281"/>
      <c r="CF72" s="1281" t="s">
        <v>563</v>
      </c>
      <c r="CG72" s="1281"/>
      <c r="CH72" s="1281"/>
      <c r="CI72" s="1281"/>
      <c r="CJ72" s="1281"/>
      <c r="CK72" s="1281"/>
      <c r="CL72" s="1281"/>
      <c r="CM72" s="1281"/>
      <c r="CN72" s="1281" t="s">
        <v>564</v>
      </c>
      <c r="CO72" s="1281"/>
      <c r="CP72" s="1281"/>
      <c r="CQ72" s="1281"/>
      <c r="CR72" s="1281"/>
      <c r="CS72" s="1281"/>
      <c r="CT72" s="1281"/>
      <c r="CU72" s="1281"/>
      <c r="CV72" s="1281" t="s">
        <v>565</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598</v>
      </c>
      <c r="AO73" s="1280"/>
      <c r="AP73" s="1280"/>
      <c r="AQ73" s="1280"/>
      <c r="AR73" s="1280"/>
      <c r="AS73" s="1280"/>
      <c r="AT73" s="1280"/>
      <c r="AU73" s="1280"/>
      <c r="AV73" s="1280"/>
      <c r="AW73" s="1280"/>
      <c r="AX73" s="1280"/>
      <c r="AY73" s="1280"/>
      <c r="AZ73" s="1280"/>
      <c r="BA73" s="1280"/>
      <c r="BB73" s="1280" t="s">
        <v>606</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v>23.3</v>
      </c>
      <c r="BY73" s="1277"/>
      <c r="BZ73" s="1277"/>
      <c r="CA73" s="1277"/>
      <c r="CB73" s="1277"/>
      <c r="CC73" s="1277"/>
      <c r="CD73" s="1277"/>
      <c r="CE73" s="1277"/>
      <c r="CF73" s="1277">
        <v>44.5</v>
      </c>
      <c r="CG73" s="1277"/>
      <c r="CH73" s="1277"/>
      <c r="CI73" s="1277"/>
      <c r="CJ73" s="1277"/>
      <c r="CK73" s="1277"/>
      <c r="CL73" s="1277"/>
      <c r="CM73" s="1277"/>
      <c r="CN73" s="1277">
        <v>41.6</v>
      </c>
      <c r="CO73" s="1277"/>
      <c r="CP73" s="1277"/>
      <c r="CQ73" s="1277"/>
      <c r="CR73" s="1277"/>
      <c r="CS73" s="1277"/>
      <c r="CT73" s="1277"/>
      <c r="CU73" s="1277"/>
      <c r="CV73" s="1277">
        <v>34.4</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608</v>
      </c>
      <c r="BC75" s="1280"/>
      <c r="BD75" s="1280"/>
      <c r="BE75" s="1280"/>
      <c r="BF75" s="1280"/>
      <c r="BG75" s="1280"/>
      <c r="BH75" s="1280"/>
      <c r="BI75" s="1280"/>
      <c r="BJ75" s="1280"/>
      <c r="BK75" s="1280"/>
      <c r="BL75" s="1280"/>
      <c r="BM75" s="1280"/>
      <c r="BN75" s="1280"/>
      <c r="BO75" s="1280"/>
      <c r="BP75" s="1277">
        <v>3.6</v>
      </c>
      <c r="BQ75" s="1277"/>
      <c r="BR75" s="1277"/>
      <c r="BS75" s="1277"/>
      <c r="BT75" s="1277"/>
      <c r="BU75" s="1277"/>
      <c r="BV75" s="1277"/>
      <c r="BW75" s="1277"/>
      <c r="BX75" s="1277">
        <v>3.6</v>
      </c>
      <c r="BY75" s="1277"/>
      <c r="BZ75" s="1277"/>
      <c r="CA75" s="1277"/>
      <c r="CB75" s="1277"/>
      <c r="CC75" s="1277"/>
      <c r="CD75" s="1277"/>
      <c r="CE75" s="1277"/>
      <c r="CF75" s="1277">
        <v>4.3</v>
      </c>
      <c r="CG75" s="1277"/>
      <c r="CH75" s="1277"/>
      <c r="CI75" s="1277"/>
      <c r="CJ75" s="1277"/>
      <c r="CK75" s="1277"/>
      <c r="CL75" s="1277"/>
      <c r="CM75" s="1277"/>
      <c r="CN75" s="1277">
        <v>4</v>
      </c>
      <c r="CO75" s="1277"/>
      <c r="CP75" s="1277"/>
      <c r="CQ75" s="1277"/>
      <c r="CR75" s="1277"/>
      <c r="CS75" s="1277"/>
      <c r="CT75" s="1277"/>
      <c r="CU75" s="1277"/>
      <c r="CV75" s="1277">
        <v>4.5999999999999996</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609</v>
      </c>
      <c r="AO77" s="1281"/>
      <c r="AP77" s="1281"/>
      <c r="AQ77" s="1281"/>
      <c r="AR77" s="1281"/>
      <c r="AS77" s="1281"/>
      <c r="AT77" s="1281"/>
      <c r="AU77" s="1281"/>
      <c r="AV77" s="1281"/>
      <c r="AW77" s="1281"/>
      <c r="AX77" s="1281"/>
      <c r="AY77" s="1281"/>
      <c r="AZ77" s="1281"/>
      <c r="BA77" s="1281"/>
      <c r="BB77" s="1280" t="s">
        <v>599</v>
      </c>
      <c r="BC77" s="1280"/>
      <c r="BD77" s="1280"/>
      <c r="BE77" s="1280"/>
      <c r="BF77" s="1280"/>
      <c r="BG77" s="1280"/>
      <c r="BH77" s="1280"/>
      <c r="BI77" s="1280"/>
      <c r="BJ77" s="1280"/>
      <c r="BK77" s="1280"/>
      <c r="BL77" s="1280"/>
      <c r="BM77" s="1280"/>
      <c r="BN77" s="1280"/>
      <c r="BO77" s="1280"/>
      <c r="BP77" s="1277">
        <v>20.5</v>
      </c>
      <c r="BQ77" s="1277"/>
      <c r="BR77" s="1277"/>
      <c r="BS77" s="1277"/>
      <c r="BT77" s="1277"/>
      <c r="BU77" s="1277"/>
      <c r="BV77" s="1277"/>
      <c r="BW77" s="1277"/>
      <c r="BX77" s="1277">
        <v>17.899999999999999</v>
      </c>
      <c r="BY77" s="1277"/>
      <c r="BZ77" s="1277"/>
      <c r="CA77" s="1277"/>
      <c r="CB77" s="1277"/>
      <c r="CC77" s="1277"/>
      <c r="CD77" s="1277"/>
      <c r="CE77" s="1277"/>
      <c r="CF77" s="1277">
        <v>27</v>
      </c>
      <c r="CG77" s="1277"/>
      <c r="CH77" s="1277"/>
      <c r="CI77" s="1277"/>
      <c r="CJ77" s="1277"/>
      <c r="CK77" s="1277"/>
      <c r="CL77" s="1277"/>
      <c r="CM77" s="1277"/>
      <c r="CN77" s="1277">
        <v>25.4</v>
      </c>
      <c r="CO77" s="1277"/>
      <c r="CP77" s="1277"/>
      <c r="CQ77" s="1277"/>
      <c r="CR77" s="1277"/>
      <c r="CS77" s="1277"/>
      <c r="CT77" s="1277"/>
      <c r="CU77" s="1277"/>
      <c r="CV77" s="1277">
        <v>23.4</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607</v>
      </c>
      <c r="BC79" s="1280"/>
      <c r="BD79" s="1280"/>
      <c r="BE79" s="1280"/>
      <c r="BF79" s="1280"/>
      <c r="BG79" s="1280"/>
      <c r="BH79" s="1280"/>
      <c r="BI79" s="1280"/>
      <c r="BJ79" s="1280"/>
      <c r="BK79" s="1280"/>
      <c r="BL79" s="1280"/>
      <c r="BM79" s="1280"/>
      <c r="BN79" s="1280"/>
      <c r="BO79" s="1280"/>
      <c r="BP79" s="1277">
        <v>10.5</v>
      </c>
      <c r="BQ79" s="1277"/>
      <c r="BR79" s="1277"/>
      <c r="BS79" s="1277"/>
      <c r="BT79" s="1277"/>
      <c r="BU79" s="1277"/>
      <c r="BV79" s="1277"/>
      <c r="BW79" s="1277"/>
      <c r="BX79" s="1277">
        <v>9.5</v>
      </c>
      <c r="BY79" s="1277"/>
      <c r="BZ79" s="1277"/>
      <c r="CA79" s="1277"/>
      <c r="CB79" s="1277"/>
      <c r="CC79" s="1277"/>
      <c r="CD79" s="1277"/>
      <c r="CE79" s="1277"/>
      <c r="CF79" s="1277">
        <v>8.6999999999999993</v>
      </c>
      <c r="CG79" s="1277"/>
      <c r="CH79" s="1277"/>
      <c r="CI79" s="1277"/>
      <c r="CJ79" s="1277"/>
      <c r="CK79" s="1277"/>
      <c r="CL79" s="1277"/>
      <c r="CM79" s="1277"/>
      <c r="CN79" s="1277">
        <v>8.6</v>
      </c>
      <c r="CO79" s="1277"/>
      <c r="CP79" s="1277"/>
      <c r="CQ79" s="1277"/>
      <c r="CR79" s="1277"/>
      <c r="CS79" s="1277"/>
      <c r="CT79" s="1277"/>
      <c r="CU79" s="1277"/>
      <c r="CV79" s="1277">
        <v>8.5</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4evFBBt37KRT/NXXib/+59GoEqVlQQIz75JjsTWspKev1jPXsiSTvm0eDu2e9MN90yBWZNAV5bnpF/1z84Zkw==" saltValue="n3PkGDxM2jBlAcCL9Zxib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Okcq6eEs/i/sLsGdGsM8vDGUiXg6bYp8KMRjPDRj04MsQ7q5nr7/RyJ9xocmiS5HZtu+no9lrSM5XArU2nKw==" saltValue="PVLDmi/5fUqEeJIj32hjZ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1JDhw5O6tYV4153FlPQQ1XSAFp8J/4JjaXxJdqoUZCxYrtfbCTzKinY6ZP7qTjpPMQzHDkYlKIuSH64IV0tdA==" saltValue="WCFFS8UqQjNjQXeCWy0bD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47</v>
      </c>
      <c r="E2" s="134"/>
      <c r="F2" s="135" t="s">
        <v>558</v>
      </c>
      <c r="G2" s="136"/>
      <c r="H2" s="137"/>
    </row>
    <row r="3" spans="1:8" x14ac:dyDescent="0.15">
      <c r="A3" s="133" t="s">
        <v>551</v>
      </c>
      <c r="B3" s="138"/>
      <c r="C3" s="139"/>
      <c r="D3" s="140">
        <v>367201</v>
      </c>
      <c r="E3" s="141"/>
      <c r="F3" s="142">
        <v>119674</v>
      </c>
      <c r="G3" s="143"/>
      <c r="H3" s="144"/>
    </row>
    <row r="4" spans="1:8" x14ac:dyDescent="0.15">
      <c r="A4" s="145"/>
      <c r="B4" s="146"/>
      <c r="C4" s="147"/>
      <c r="D4" s="148">
        <v>68638</v>
      </c>
      <c r="E4" s="149"/>
      <c r="F4" s="150">
        <v>57803</v>
      </c>
      <c r="G4" s="151"/>
      <c r="H4" s="152"/>
    </row>
    <row r="5" spans="1:8" x14ac:dyDescent="0.15">
      <c r="A5" s="133" t="s">
        <v>553</v>
      </c>
      <c r="B5" s="138"/>
      <c r="C5" s="139"/>
      <c r="D5" s="140">
        <v>251728</v>
      </c>
      <c r="E5" s="141"/>
      <c r="F5" s="142">
        <v>119685</v>
      </c>
      <c r="G5" s="143"/>
      <c r="H5" s="144"/>
    </row>
    <row r="6" spans="1:8" x14ac:dyDescent="0.15">
      <c r="A6" s="145"/>
      <c r="B6" s="146"/>
      <c r="C6" s="147"/>
      <c r="D6" s="148">
        <v>111052</v>
      </c>
      <c r="E6" s="149"/>
      <c r="F6" s="150">
        <v>68464</v>
      </c>
      <c r="G6" s="151"/>
      <c r="H6" s="152"/>
    </row>
    <row r="7" spans="1:8" x14ac:dyDescent="0.15">
      <c r="A7" s="133" t="s">
        <v>554</v>
      </c>
      <c r="B7" s="138"/>
      <c r="C7" s="139"/>
      <c r="D7" s="140">
        <v>271229</v>
      </c>
      <c r="E7" s="141"/>
      <c r="F7" s="142">
        <v>109920</v>
      </c>
      <c r="G7" s="143"/>
      <c r="H7" s="144"/>
    </row>
    <row r="8" spans="1:8" x14ac:dyDescent="0.15">
      <c r="A8" s="145"/>
      <c r="B8" s="146"/>
      <c r="C8" s="147"/>
      <c r="D8" s="148">
        <v>132577</v>
      </c>
      <c r="E8" s="149"/>
      <c r="F8" s="150">
        <v>62739</v>
      </c>
      <c r="G8" s="151"/>
      <c r="H8" s="152"/>
    </row>
    <row r="9" spans="1:8" x14ac:dyDescent="0.15">
      <c r="A9" s="133" t="s">
        <v>555</v>
      </c>
      <c r="B9" s="138"/>
      <c r="C9" s="139"/>
      <c r="D9" s="140">
        <v>77915</v>
      </c>
      <c r="E9" s="141"/>
      <c r="F9" s="142">
        <v>119882</v>
      </c>
      <c r="G9" s="143"/>
      <c r="H9" s="144"/>
    </row>
    <row r="10" spans="1:8" x14ac:dyDescent="0.15">
      <c r="A10" s="145"/>
      <c r="B10" s="146"/>
      <c r="C10" s="147"/>
      <c r="D10" s="148">
        <v>48966</v>
      </c>
      <c r="E10" s="149"/>
      <c r="F10" s="150">
        <v>66481</v>
      </c>
      <c r="G10" s="151"/>
      <c r="H10" s="152"/>
    </row>
    <row r="11" spans="1:8" x14ac:dyDescent="0.15">
      <c r="A11" s="133" t="s">
        <v>556</v>
      </c>
      <c r="B11" s="138"/>
      <c r="C11" s="139"/>
      <c r="D11" s="140">
        <v>99014</v>
      </c>
      <c r="E11" s="141"/>
      <c r="F11" s="142">
        <v>116162</v>
      </c>
      <c r="G11" s="143"/>
      <c r="H11" s="144"/>
    </row>
    <row r="12" spans="1:8" x14ac:dyDescent="0.15">
      <c r="A12" s="145"/>
      <c r="B12" s="146"/>
      <c r="C12" s="153"/>
      <c r="D12" s="148">
        <v>67304</v>
      </c>
      <c r="E12" s="149"/>
      <c r="F12" s="150">
        <v>61562</v>
      </c>
      <c r="G12" s="151"/>
      <c r="H12" s="152"/>
    </row>
    <row r="13" spans="1:8" x14ac:dyDescent="0.15">
      <c r="A13" s="133"/>
      <c r="B13" s="138"/>
      <c r="C13" s="154"/>
      <c r="D13" s="155">
        <v>213417</v>
      </c>
      <c r="E13" s="156"/>
      <c r="F13" s="157">
        <v>117065</v>
      </c>
      <c r="G13" s="158"/>
      <c r="H13" s="144"/>
    </row>
    <row r="14" spans="1:8" x14ac:dyDescent="0.15">
      <c r="A14" s="145"/>
      <c r="B14" s="146"/>
      <c r="C14" s="147"/>
      <c r="D14" s="148">
        <v>85707</v>
      </c>
      <c r="E14" s="149"/>
      <c r="F14" s="150">
        <v>63410</v>
      </c>
      <c r="G14" s="151"/>
      <c r="H14" s="152"/>
    </row>
    <row r="17" spans="1:11" x14ac:dyDescent="0.15">
      <c r="A17" s="129" t="s">
        <v>48</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49</v>
      </c>
      <c r="B19" s="159">
        <f>ROUND(VALUE(SUBSTITUTE(実質収支比率等に係る経年分析!F$48,"▲","-")),2)</f>
        <v>5.13</v>
      </c>
      <c r="C19" s="159">
        <f>ROUND(VALUE(SUBSTITUTE(実質収支比率等に係る経年分析!G$48,"▲","-")),2)</f>
        <v>7.88</v>
      </c>
      <c r="D19" s="159">
        <f>ROUND(VALUE(SUBSTITUTE(実質収支比率等に係る経年分析!H$48,"▲","-")),2)</f>
        <v>11.26</v>
      </c>
      <c r="E19" s="159">
        <f>ROUND(VALUE(SUBSTITUTE(実質収支比率等に係る経年分析!I$48,"▲","-")),2)</f>
        <v>9.07</v>
      </c>
      <c r="F19" s="159">
        <f>ROUND(VALUE(SUBSTITUTE(実質収支比率等に係る経年分析!J$48,"▲","-")),2)</f>
        <v>9.26</v>
      </c>
    </row>
    <row r="20" spans="1:11" x14ac:dyDescent="0.15">
      <c r="A20" s="159" t="s">
        <v>50</v>
      </c>
      <c r="B20" s="159">
        <f>ROUND(VALUE(SUBSTITUTE(実質収支比率等に係る経年分析!F$47,"▲","-")),2)</f>
        <v>38.369999999999997</v>
      </c>
      <c r="C20" s="159">
        <f>ROUND(VALUE(SUBSTITUTE(実質収支比率等に係る経年分析!G$47,"▲","-")),2)</f>
        <v>35.1</v>
      </c>
      <c r="D20" s="159">
        <f>ROUND(VALUE(SUBSTITUTE(実質収支比率等に係る経年分析!H$47,"▲","-")),2)</f>
        <v>36.340000000000003</v>
      </c>
      <c r="E20" s="159">
        <f>ROUND(VALUE(SUBSTITUTE(実質収支比率等に係る経年分析!I$47,"▲","-")),2)</f>
        <v>37.06</v>
      </c>
      <c r="F20" s="159">
        <f>ROUND(VALUE(SUBSTITUTE(実質収支比率等に係る経年分析!J$47,"▲","-")),2)</f>
        <v>37.39</v>
      </c>
    </row>
    <row r="21" spans="1:11" x14ac:dyDescent="0.15">
      <c r="A21" s="159" t="s">
        <v>51</v>
      </c>
      <c r="B21" s="159">
        <f>IF(ISNUMBER(VALUE(SUBSTITUTE(実質収支比率等に係る経年分析!F$49,"▲","-"))),ROUND(VALUE(SUBSTITUTE(実質収支比率等に係る経年分析!F$49,"▲","-")),2),NA())</f>
        <v>-14.15</v>
      </c>
      <c r="C21" s="159">
        <f>IF(ISNUMBER(VALUE(SUBSTITUTE(実質収支比率等に係る経年分析!G$49,"▲","-"))),ROUND(VALUE(SUBSTITUTE(実質収支比率等に係る経年分析!G$49,"▲","-")),2),NA())</f>
        <v>-1.51</v>
      </c>
      <c r="D21" s="159">
        <f>IF(ISNUMBER(VALUE(SUBSTITUTE(実質収支比率等に係る経年分析!H$49,"▲","-"))),ROUND(VALUE(SUBSTITUTE(実質収支比率等に係る経年分析!H$49,"▲","-")),2),NA())</f>
        <v>5.61</v>
      </c>
      <c r="E21" s="159">
        <f>IF(ISNUMBER(VALUE(SUBSTITUTE(実質収支比率等に係る経年分析!I$49,"▲","-"))),ROUND(VALUE(SUBSTITUTE(実質収支比率等に係る経年分析!I$49,"▲","-")),2),NA())</f>
        <v>-2.82</v>
      </c>
      <c r="F21" s="159">
        <f>IF(ISNUMBER(VALUE(SUBSTITUTE(実質収支比率等に係る経年分析!J$49,"▲","-"))),ROUND(VALUE(SUBSTITUTE(実質収支比率等に係る経年分析!J$49,"▲","-")),2),NA())</f>
        <v>0.38</v>
      </c>
    </row>
    <row r="24" spans="1:11" x14ac:dyDescent="0.15">
      <c r="A24" s="129" t="s">
        <v>52</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53</v>
      </c>
      <c r="C26" s="160" t="s">
        <v>54</v>
      </c>
      <c r="D26" s="160" t="s">
        <v>53</v>
      </c>
      <c r="E26" s="160" t="s">
        <v>54</v>
      </c>
      <c r="F26" s="160" t="s">
        <v>53</v>
      </c>
      <c r="G26" s="160" t="s">
        <v>54</v>
      </c>
      <c r="H26" s="160" t="s">
        <v>53</v>
      </c>
      <c r="I26" s="160" t="s">
        <v>54</v>
      </c>
      <c r="J26" s="160" t="s">
        <v>53</v>
      </c>
      <c r="K26" s="160" t="s">
        <v>54</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x14ac:dyDescent="0.15">
      <c r="A31" s="160" t="str">
        <f>IF(連結実質赤字比率に係る赤字・黒字の構成分析!C$39="",NA(),連結実質赤字比率に係る赤字・黒字の構成分析!C$39)</f>
        <v>国民健康保険特別会計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0.96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1.17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1.49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0.96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0.77</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0.97</v>
      </c>
    </row>
    <row r="33" spans="1:16" x14ac:dyDescent="0.15">
      <c r="A33" s="160" t="str">
        <f>IF(連結実質赤字比率に係る赤字・黒字の構成分析!C$37="",NA(),連結実質赤字比率に係る赤字・黒字の構成分析!C$37)</f>
        <v>下水道特別会計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1.26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1.72</v>
      </c>
    </row>
    <row r="34" spans="1:16" x14ac:dyDescent="0.15">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3.76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4.16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4.21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5.39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6.01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5.12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7.88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11.25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9.06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9.25</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10.14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11.16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11.89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11.57</v>
      </c>
    </row>
    <row r="39" spans="1:16" x14ac:dyDescent="0.15">
      <c r="A39" s="129" t="s">
        <v>55</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15">
      <c r="A42" s="161" t="s">
        <v>58</v>
      </c>
      <c r="B42" s="161"/>
      <c r="C42" s="161"/>
      <c r="D42" s="161">
        <f>'実質公債費比率（分子）の構造'!K$52</f>
        <v>566</v>
      </c>
      <c r="E42" s="161"/>
      <c r="F42" s="161"/>
      <c r="G42" s="161">
        <f>'実質公債費比率（分子）の構造'!L$52</f>
        <v>565</v>
      </c>
      <c r="H42" s="161"/>
      <c r="I42" s="161"/>
      <c r="J42" s="161">
        <f>'実質公債費比率（分子）の構造'!M$52</f>
        <v>553</v>
      </c>
      <c r="K42" s="161"/>
      <c r="L42" s="161"/>
      <c r="M42" s="161">
        <f>'実質公債費比率（分子）の構造'!N$52</f>
        <v>622</v>
      </c>
      <c r="N42" s="161"/>
      <c r="O42" s="161"/>
      <c r="P42" s="161">
        <f>'実質公債費比率（分子）の構造'!O$52</f>
        <v>621</v>
      </c>
    </row>
    <row r="43" spans="1:16" x14ac:dyDescent="0.15">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60</v>
      </c>
      <c r="B44" s="161">
        <f>'実質公債費比率（分子）の構造'!K$50</f>
        <v>43</v>
      </c>
      <c r="C44" s="161"/>
      <c r="D44" s="161"/>
      <c r="E44" s="161">
        <f>'実質公債費比率（分子）の構造'!L$50</f>
        <v>9</v>
      </c>
      <c r="F44" s="161"/>
      <c r="G44" s="161"/>
      <c r="H44" s="161">
        <f>'実質公債費比率（分子）の構造'!M$50</f>
        <v>31</v>
      </c>
      <c r="I44" s="161"/>
      <c r="J44" s="161"/>
      <c r="K44" s="161">
        <f>'実質公債費比率（分子）の構造'!N$50</f>
        <v>8</v>
      </c>
      <c r="L44" s="161"/>
      <c r="M44" s="161"/>
      <c r="N44" s="161">
        <f>'実質公債費比率（分子）の構造'!O$50</f>
        <v>8</v>
      </c>
      <c r="O44" s="161"/>
      <c r="P44" s="161"/>
    </row>
    <row r="45" spans="1:16" x14ac:dyDescent="0.15">
      <c r="A45" s="161" t="s">
        <v>61</v>
      </c>
      <c r="B45" s="161">
        <f>'実質公債費比率（分子）の構造'!K$49</f>
        <v>6</v>
      </c>
      <c r="C45" s="161"/>
      <c r="D45" s="161"/>
      <c r="E45" s="161">
        <f>'実質公債費比率（分子）の構造'!L$49</f>
        <v>6</v>
      </c>
      <c r="F45" s="161"/>
      <c r="G45" s="161"/>
      <c r="H45" s="161">
        <f>'実質公債費比率（分子）の構造'!M$49</f>
        <v>6</v>
      </c>
      <c r="I45" s="161"/>
      <c r="J45" s="161"/>
      <c r="K45" s="161">
        <f>'実質公債費比率（分子）の構造'!N$49</f>
        <v>6</v>
      </c>
      <c r="L45" s="161"/>
      <c r="M45" s="161"/>
      <c r="N45" s="161">
        <f>'実質公債費比率（分子）の構造'!O$49</f>
        <v>6</v>
      </c>
      <c r="O45" s="161"/>
      <c r="P45" s="161"/>
    </row>
    <row r="46" spans="1:16" x14ac:dyDescent="0.15">
      <c r="A46" s="161" t="s">
        <v>62</v>
      </c>
      <c r="B46" s="161">
        <f>'実質公債費比率（分子）の構造'!K$48</f>
        <v>546</v>
      </c>
      <c r="C46" s="161"/>
      <c r="D46" s="161"/>
      <c r="E46" s="161">
        <f>'実質公債費比率（分子）の構造'!L$48</f>
        <v>570</v>
      </c>
      <c r="F46" s="161"/>
      <c r="G46" s="161"/>
      <c r="H46" s="161">
        <f>'実質公債費比率（分子）の構造'!M$48</f>
        <v>572</v>
      </c>
      <c r="I46" s="161"/>
      <c r="J46" s="161"/>
      <c r="K46" s="161">
        <f>'実質公債費比率（分子）の構造'!N$48</f>
        <v>550</v>
      </c>
      <c r="L46" s="161"/>
      <c r="M46" s="161"/>
      <c r="N46" s="161">
        <f>'実質公債費比率（分子）の構造'!O$48</f>
        <v>577</v>
      </c>
      <c r="O46" s="161"/>
      <c r="P46" s="161"/>
    </row>
    <row r="47" spans="1:16" x14ac:dyDescent="0.15">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65</v>
      </c>
      <c r="B49" s="161">
        <f>'実質公債費比率（分子）の構造'!K$45</f>
        <v>107</v>
      </c>
      <c r="C49" s="161"/>
      <c r="D49" s="161"/>
      <c r="E49" s="161">
        <f>'実質公債費比率（分子）の構造'!L$45</f>
        <v>116</v>
      </c>
      <c r="F49" s="161"/>
      <c r="G49" s="161"/>
      <c r="H49" s="161">
        <f>'実質公債費比率（分子）の構造'!M$45</f>
        <v>138</v>
      </c>
      <c r="I49" s="161"/>
      <c r="J49" s="161"/>
      <c r="K49" s="161">
        <f>'実質公債費比率（分子）の構造'!N$45</f>
        <v>207</v>
      </c>
      <c r="L49" s="161"/>
      <c r="M49" s="161"/>
      <c r="N49" s="161">
        <f>'実質公債費比率（分子）の構造'!O$45</f>
        <v>232</v>
      </c>
      <c r="O49" s="161"/>
      <c r="P49" s="161"/>
    </row>
    <row r="50" spans="1:16" x14ac:dyDescent="0.15">
      <c r="A50" s="161" t="s">
        <v>66</v>
      </c>
      <c r="B50" s="161" t="e">
        <f>NA()</f>
        <v>#N/A</v>
      </c>
      <c r="C50" s="161">
        <f>IF(ISNUMBER('実質公債費比率（分子）の構造'!K$53),'実質公債費比率（分子）の構造'!K$53,NA())</f>
        <v>136</v>
      </c>
      <c r="D50" s="161" t="e">
        <f>NA()</f>
        <v>#N/A</v>
      </c>
      <c r="E50" s="161" t="e">
        <f>NA()</f>
        <v>#N/A</v>
      </c>
      <c r="F50" s="161">
        <f>IF(ISNUMBER('実質公債費比率（分子）の構造'!L$53),'実質公債費比率（分子）の構造'!L$53,NA())</f>
        <v>136</v>
      </c>
      <c r="G50" s="161" t="e">
        <f>NA()</f>
        <v>#N/A</v>
      </c>
      <c r="H50" s="161" t="e">
        <f>NA()</f>
        <v>#N/A</v>
      </c>
      <c r="I50" s="161">
        <f>IF(ISNUMBER('実質公債費比率（分子）の構造'!M$53),'実質公債費比率（分子）の構造'!M$53,NA())</f>
        <v>194</v>
      </c>
      <c r="J50" s="161" t="e">
        <f>NA()</f>
        <v>#N/A</v>
      </c>
      <c r="K50" s="161" t="e">
        <f>NA()</f>
        <v>#N/A</v>
      </c>
      <c r="L50" s="161">
        <f>IF(ISNUMBER('実質公債費比率（分子）の構造'!N$53),'実質公債費比率（分子）の構造'!N$53,NA())</f>
        <v>149</v>
      </c>
      <c r="M50" s="161" t="e">
        <f>NA()</f>
        <v>#N/A</v>
      </c>
      <c r="N50" s="161" t="e">
        <f>NA()</f>
        <v>#N/A</v>
      </c>
      <c r="O50" s="161">
        <f>IF(ISNUMBER('実質公債費比率（分子）の構造'!O$53),'実質公債費比率（分子）の構造'!O$53,NA())</f>
        <v>202</v>
      </c>
      <c r="P50" s="161" t="e">
        <f>NA()</f>
        <v>#N/A</v>
      </c>
    </row>
    <row r="53" spans="1:16" x14ac:dyDescent="0.15">
      <c r="A53" s="129" t="s">
        <v>67</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x14ac:dyDescent="0.15">
      <c r="A56" s="160" t="s">
        <v>37</v>
      </c>
      <c r="B56" s="160"/>
      <c r="C56" s="160"/>
      <c r="D56" s="160">
        <f>'将来負担比率（分子）の構造'!I$52</f>
        <v>6191</v>
      </c>
      <c r="E56" s="160"/>
      <c r="F56" s="160"/>
      <c r="G56" s="160">
        <f>'将来負担比率（分子）の構造'!J$52</f>
        <v>5914</v>
      </c>
      <c r="H56" s="160"/>
      <c r="I56" s="160"/>
      <c r="J56" s="160">
        <f>'将来負担比率（分子）の構造'!K$52</f>
        <v>5996</v>
      </c>
      <c r="K56" s="160"/>
      <c r="L56" s="160"/>
      <c r="M56" s="160">
        <f>'将来負担比率（分子）の構造'!L$52</f>
        <v>5725</v>
      </c>
      <c r="N56" s="160"/>
      <c r="O56" s="160"/>
      <c r="P56" s="160">
        <f>'将来負担比率（分子）の構造'!M$52</f>
        <v>5528</v>
      </c>
    </row>
    <row r="57" spans="1:16" x14ac:dyDescent="0.15">
      <c r="A57" s="160" t="s">
        <v>36</v>
      </c>
      <c r="B57" s="160"/>
      <c r="C57" s="160"/>
      <c r="D57" s="160">
        <f>'将来負担比率（分子）の構造'!I$51</f>
        <v>55</v>
      </c>
      <c r="E57" s="160"/>
      <c r="F57" s="160"/>
      <c r="G57" s="160">
        <f>'将来負担比率（分子）の構造'!J$51</f>
        <v>41</v>
      </c>
      <c r="H57" s="160"/>
      <c r="I57" s="160"/>
      <c r="J57" s="160">
        <f>'将来負担比率（分子）の構造'!K$51</f>
        <v>47</v>
      </c>
      <c r="K57" s="160"/>
      <c r="L57" s="160"/>
      <c r="M57" s="160">
        <f>'将来負担比率（分子）の構造'!L$51</f>
        <v>42</v>
      </c>
      <c r="N57" s="160"/>
      <c r="O57" s="160"/>
      <c r="P57" s="160">
        <f>'将来負担比率（分子）の構造'!M$51</f>
        <v>35</v>
      </c>
    </row>
    <row r="58" spans="1:16" x14ac:dyDescent="0.15">
      <c r="A58" s="160" t="s">
        <v>35</v>
      </c>
      <c r="B58" s="160"/>
      <c r="C58" s="160"/>
      <c r="D58" s="160">
        <f>'将来負担比率（分子）の構造'!I$50</f>
        <v>2620</v>
      </c>
      <c r="E58" s="160"/>
      <c r="F58" s="160"/>
      <c r="G58" s="160">
        <f>'将来負担比率（分子）の構造'!J$50</f>
        <v>1861</v>
      </c>
      <c r="H58" s="160"/>
      <c r="I58" s="160"/>
      <c r="J58" s="160">
        <f>'将来負担比率（分子）の構造'!K$50</f>
        <v>1936</v>
      </c>
      <c r="K58" s="160"/>
      <c r="L58" s="160"/>
      <c r="M58" s="160">
        <f>'将来負担比率（分子）の構造'!L$50</f>
        <v>2175</v>
      </c>
      <c r="N58" s="160"/>
      <c r="O58" s="160"/>
      <c r="P58" s="160">
        <f>'将来負担比率（分子）の構造'!M$50</f>
        <v>2215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f>'将来負担比率（分子）の構造'!M$46</f>
        <v>0</v>
      </c>
      <c r="O61" s="160"/>
      <c r="P61" s="160"/>
    </row>
    <row r="62" spans="1:16" x14ac:dyDescent="0.15">
      <c r="A62" s="160" t="s">
        <v>29</v>
      </c>
      <c r="B62" s="160">
        <f>'将来負担比率（分子）の構造'!I$45</f>
        <v>1451</v>
      </c>
      <c r="C62" s="160"/>
      <c r="D62" s="160"/>
      <c r="E62" s="160">
        <f>'将来負担比率（分子）の構造'!J$45</f>
        <v>1368</v>
      </c>
      <c r="F62" s="160"/>
      <c r="G62" s="160"/>
      <c r="H62" s="160">
        <f>'将来負担比率（分子）の構造'!K$45</f>
        <v>1358</v>
      </c>
      <c r="I62" s="160"/>
      <c r="J62" s="160"/>
      <c r="K62" s="160">
        <f>'将来負担比率（分子）の構造'!L$45</f>
        <v>1338</v>
      </c>
      <c r="L62" s="160"/>
      <c r="M62" s="160"/>
      <c r="N62" s="160">
        <f>'将来負担比率（分子）の構造'!M$45</f>
        <v>1287</v>
      </c>
      <c r="O62" s="160"/>
      <c r="P62" s="160"/>
    </row>
    <row r="63" spans="1:16" x14ac:dyDescent="0.15">
      <c r="A63" s="160" t="s">
        <v>28</v>
      </c>
      <c r="B63" s="160">
        <f>'将来負担比率（分子）の構造'!I$44</f>
        <v>51</v>
      </c>
      <c r="C63" s="160"/>
      <c r="D63" s="160"/>
      <c r="E63" s="160">
        <f>'将来負担比率（分子）の構造'!J$44</f>
        <v>46</v>
      </c>
      <c r="F63" s="160"/>
      <c r="G63" s="160"/>
      <c r="H63" s="160">
        <f>'将来負担比率（分子）の構造'!K$44</f>
        <v>73</v>
      </c>
      <c r="I63" s="160"/>
      <c r="J63" s="160"/>
      <c r="K63" s="160">
        <f>'将来負担比率（分子）の構造'!L$44</f>
        <v>67</v>
      </c>
      <c r="L63" s="160"/>
      <c r="M63" s="160"/>
      <c r="N63" s="160">
        <f>'将来負担比率（分子）の構造'!M$44</f>
        <v>62</v>
      </c>
      <c r="O63" s="160"/>
      <c r="P63" s="160"/>
    </row>
    <row r="64" spans="1:16" x14ac:dyDescent="0.15">
      <c r="A64" s="160" t="s">
        <v>27</v>
      </c>
      <c r="B64" s="160">
        <f>'将来負担比率（分子）の構造'!I$43</f>
        <v>4425</v>
      </c>
      <c r="C64" s="160"/>
      <c r="D64" s="160"/>
      <c r="E64" s="160">
        <f>'将来負担比率（分子）の構造'!J$43</f>
        <v>4311</v>
      </c>
      <c r="F64" s="160"/>
      <c r="G64" s="160"/>
      <c r="H64" s="160">
        <f>'将来負担比率（分子）の構造'!K$43</f>
        <v>4339</v>
      </c>
      <c r="I64" s="160"/>
      <c r="J64" s="160"/>
      <c r="K64" s="160">
        <f>'将来負担比率（分子）の構造'!L$43</f>
        <v>4101</v>
      </c>
      <c r="L64" s="160"/>
      <c r="M64" s="160"/>
      <c r="N64" s="160">
        <f>'将来負担比率（分子）の構造'!M$43</f>
        <v>3700</v>
      </c>
      <c r="O64" s="160"/>
      <c r="P64" s="160"/>
    </row>
    <row r="65" spans="1:16" x14ac:dyDescent="0.15">
      <c r="A65" s="160" t="s">
        <v>26</v>
      </c>
      <c r="B65" s="160">
        <f>'将来負担比率（分子）の構造'!I$42</f>
        <v>58</v>
      </c>
      <c r="C65" s="160"/>
      <c r="D65" s="160"/>
      <c r="E65" s="160">
        <f>'将来負担比率（分子）の構造'!J$42</f>
        <v>48</v>
      </c>
      <c r="F65" s="160"/>
      <c r="G65" s="160"/>
      <c r="H65" s="160">
        <f>'将来負担比率（分子）の構造'!K$42</f>
        <v>18</v>
      </c>
      <c r="I65" s="160"/>
      <c r="J65" s="160"/>
      <c r="K65" s="160">
        <f>'将来負担比率（分子）の構造'!L$42</f>
        <v>10</v>
      </c>
      <c r="L65" s="160"/>
      <c r="M65" s="160"/>
      <c r="N65" s="160">
        <f>'将来負担比率（分子）の構造'!M$42</f>
        <v>2</v>
      </c>
      <c r="O65" s="160"/>
      <c r="P65" s="160"/>
    </row>
    <row r="66" spans="1:16" x14ac:dyDescent="0.15">
      <c r="A66" s="160" t="s">
        <v>25</v>
      </c>
      <c r="B66" s="160">
        <f>'将来負担比率（分子）の構造'!I$41</f>
        <v>2371</v>
      </c>
      <c r="C66" s="160"/>
      <c r="D66" s="160"/>
      <c r="E66" s="160">
        <f>'将来負担比率（分子）の構造'!J$41</f>
        <v>2868</v>
      </c>
      <c r="F66" s="160"/>
      <c r="G66" s="160"/>
      <c r="H66" s="160">
        <f>'将来負担比率（分子）の構造'!K$41</f>
        <v>3814</v>
      </c>
      <c r="I66" s="160"/>
      <c r="J66" s="160"/>
      <c r="K66" s="160">
        <f>'将来負担比率（分子）の構造'!L$41</f>
        <v>3865</v>
      </c>
      <c r="L66" s="160"/>
      <c r="M66" s="160"/>
      <c r="N66" s="160">
        <f>'将来負担比率（分子）の構造'!M$41</f>
        <v>3913</v>
      </c>
      <c r="O66" s="160"/>
      <c r="P66" s="160"/>
    </row>
    <row r="67" spans="1:16" x14ac:dyDescent="0.15">
      <c r="A67" s="160" t="s">
        <v>70</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824</v>
      </c>
      <c r="G67" s="160" t="e">
        <f>NA()</f>
        <v>#N/A</v>
      </c>
      <c r="H67" s="160" t="e">
        <f>NA()</f>
        <v>#N/A</v>
      </c>
      <c r="I67" s="160">
        <f>IF(ISNUMBER('将来負担比率（分子）の構造'!K$53), IF('将来負担比率（分子）の構造'!K$53 &lt; 0, 0, '将来負担比率（分子）の構造'!K$53), NA())</f>
        <v>1622</v>
      </c>
      <c r="J67" s="160" t="e">
        <f>NA()</f>
        <v>#N/A</v>
      </c>
      <c r="K67" s="160" t="e">
        <f>NA()</f>
        <v>#N/A</v>
      </c>
      <c r="L67" s="160">
        <f>IF(ISNUMBER('将来負担比率（分子）の構造'!L$53), IF('将来負担比率（分子）の構造'!L$53 &lt; 0, 0, '将来負担比率（分子）の構造'!L$53), NA())</f>
        <v>1440</v>
      </c>
      <c r="M67" s="160" t="e">
        <f>NA()</f>
        <v>#N/A</v>
      </c>
      <c r="N67" s="160" t="e">
        <f>NA()</f>
        <v>#N/A</v>
      </c>
      <c r="O67" s="160">
        <f>IF(ISNUMBER('将来負担比率（分子）の構造'!M$53), IF('将来負担比率（分子）の構造'!M$53 &lt; 0, 0, '将来負担比率（分子）の構造'!M$53), NA())</f>
        <v>1187</v>
      </c>
      <c r="P67" s="160" t="e">
        <f>NA()</f>
        <v>#N/A</v>
      </c>
    </row>
    <row r="70" spans="1:16" x14ac:dyDescent="0.15">
      <c r="A70" s="162" t="s">
        <v>71</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72</v>
      </c>
      <c r="B72" s="164">
        <f>基金残高に係る経年分析!F55</f>
        <v>1518</v>
      </c>
      <c r="C72" s="164">
        <f>基金残高に係る経年分析!G55</f>
        <v>1505</v>
      </c>
      <c r="D72" s="164">
        <f>基金残高に係る経年分析!H55</f>
        <v>1514</v>
      </c>
    </row>
    <row r="73" spans="1:16" x14ac:dyDescent="0.15">
      <c r="A73" s="163" t="s">
        <v>73</v>
      </c>
      <c r="B73" s="164">
        <f>基金残高に係る経年分析!F56</f>
        <v>54</v>
      </c>
      <c r="C73" s="164">
        <f>基金残高に係る経年分析!G56</f>
        <v>54</v>
      </c>
      <c r="D73" s="164">
        <f>基金残高に係る経年分析!H56</f>
        <v>54</v>
      </c>
    </row>
    <row r="74" spans="1:16" x14ac:dyDescent="0.15">
      <c r="A74" s="163" t="s">
        <v>74</v>
      </c>
      <c r="B74" s="164">
        <f>基金残高に係る経年分析!F57</f>
        <v>253</v>
      </c>
      <c r="C74" s="164">
        <f>基金残高に係る経年分析!G57</f>
        <v>481</v>
      </c>
      <c r="D74" s="164">
        <f>基金残高に係る経年分析!H57</f>
        <v>492</v>
      </c>
    </row>
  </sheetData>
  <sheetProtection algorithmName="SHA-512" hashValue="4C4yk+wkPTcL5OZs0brY8G1wIEPh6GXmmvBY9dwgHXLh5gXInR734Dzfyfjl8vEg6UVYCU03zse+mIPvjQQT+w==" saltValue="5hMdmPurW16MhOKRWsZH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223</v>
      </c>
      <c r="C5" s="646"/>
      <c r="D5" s="646"/>
      <c r="E5" s="646"/>
      <c r="F5" s="646"/>
      <c r="G5" s="646"/>
      <c r="H5" s="646"/>
      <c r="I5" s="646"/>
      <c r="J5" s="646"/>
      <c r="K5" s="646"/>
      <c r="L5" s="646"/>
      <c r="M5" s="646"/>
      <c r="N5" s="646"/>
      <c r="O5" s="646"/>
      <c r="P5" s="646"/>
      <c r="Q5" s="647"/>
      <c r="R5" s="648">
        <v>3755369</v>
      </c>
      <c r="S5" s="649"/>
      <c r="T5" s="649"/>
      <c r="U5" s="649"/>
      <c r="V5" s="649"/>
      <c r="W5" s="649"/>
      <c r="X5" s="649"/>
      <c r="Y5" s="650"/>
      <c r="Z5" s="651">
        <v>53.6</v>
      </c>
      <c r="AA5" s="651"/>
      <c r="AB5" s="651"/>
      <c r="AC5" s="651"/>
      <c r="AD5" s="652">
        <v>3755369</v>
      </c>
      <c r="AE5" s="652"/>
      <c r="AF5" s="652"/>
      <c r="AG5" s="652"/>
      <c r="AH5" s="652"/>
      <c r="AI5" s="652"/>
      <c r="AJ5" s="652"/>
      <c r="AK5" s="652"/>
      <c r="AL5" s="653">
        <v>92.2</v>
      </c>
      <c r="AM5" s="654"/>
      <c r="AN5" s="654"/>
      <c r="AO5" s="655"/>
      <c r="AP5" s="645" t="s">
        <v>224</v>
      </c>
      <c r="AQ5" s="646"/>
      <c r="AR5" s="646"/>
      <c r="AS5" s="646"/>
      <c r="AT5" s="646"/>
      <c r="AU5" s="646"/>
      <c r="AV5" s="646"/>
      <c r="AW5" s="646"/>
      <c r="AX5" s="646"/>
      <c r="AY5" s="646"/>
      <c r="AZ5" s="646"/>
      <c r="BA5" s="646"/>
      <c r="BB5" s="646"/>
      <c r="BC5" s="646"/>
      <c r="BD5" s="646"/>
      <c r="BE5" s="646"/>
      <c r="BF5" s="647"/>
      <c r="BG5" s="659">
        <v>3643506</v>
      </c>
      <c r="BH5" s="660"/>
      <c r="BI5" s="660"/>
      <c r="BJ5" s="660"/>
      <c r="BK5" s="660"/>
      <c r="BL5" s="660"/>
      <c r="BM5" s="660"/>
      <c r="BN5" s="661"/>
      <c r="BO5" s="662">
        <v>97</v>
      </c>
      <c r="BP5" s="662"/>
      <c r="BQ5" s="662"/>
      <c r="BR5" s="662"/>
      <c r="BS5" s="663" t="s">
        <v>169</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x14ac:dyDescent="0.15">
      <c r="B6" s="656" t="s">
        <v>228</v>
      </c>
      <c r="C6" s="657"/>
      <c r="D6" s="657"/>
      <c r="E6" s="657"/>
      <c r="F6" s="657"/>
      <c r="G6" s="657"/>
      <c r="H6" s="657"/>
      <c r="I6" s="657"/>
      <c r="J6" s="657"/>
      <c r="K6" s="657"/>
      <c r="L6" s="657"/>
      <c r="M6" s="657"/>
      <c r="N6" s="657"/>
      <c r="O6" s="657"/>
      <c r="P6" s="657"/>
      <c r="Q6" s="658"/>
      <c r="R6" s="659">
        <v>52179</v>
      </c>
      <c r="S6" s="660"/>
      <c r="T6" s="660"/>
      <c r="U6" s="660"/>
      <c r="V6" s="660"/>
      <c r="W6" s="660"/>
      <c r="X6" s="660"/>
      <c r="Y6" s="661"/>
      <c r="Z6" s="662">
        <v>0.7</v>
      </c>
      <c r="AA6" s="662"/>
      <c r="AB6" s="662"/>
      <c r="AC6" s="662"/>
      <c r="AD6" s="663">
        <v>52179</v>
      </c>
      <c r="AE6" s="663"/>
      <c r="AF6" s="663"/>
      <c r="AG6" s="663"/>
      <c r="AH6" s="663"/>
      <c r="AI6" s="663"/>
      <c r="AJ6" s="663"/>
      <c r="AK6" s="663"/>
      <c r="AL6" s="664">
        <v>1.3</v>
      </c>
      <c r="AM6" s="665"/>
      <c r="AN6" s="665"/>
      <c r="AO6" s="666"/>
      <c r="AP6" s="656" t="s">
        <v>229</v>
      </c>
      <c r="AQ6" s="657"/>
      <c r="AR6" s="657"/>
      <c r="AS6" s="657"/>
      <c r="AT6" s="657"/>
      <c r="AU6" s="657"/>
      <c r="AV6" s="657"/>
      <c r="AW6" s="657"/>
      <c r="AX6" s="657"/>
      <c r="AY6" s="657"/>
      <c r="AZ6" s="657"/>
      <c r="BA6" s="657"/>
      <c r="BB6" s="657"/>
      <c r="BC6" s="657"/>
      <c r="BD6" s="657"/>
      <c r="BE6" s="657"/>
      <c r="BF6" s="658"/>
      <c r="BG6" s="659">
        <v>3643506</v>
      </c>
      <c r="BH6" s="660"/>
      <c r="BI6" s="660"/>
      <c r="BJ6" s="660"/>
      <c r="BK6" s="660"/>
      <c r="BL6" s="660"/>
      <c r="BM6" s="660"/>
      <c r="BN6" s="661"/>
      <c r="BO6" s="662">
        <v>97</v>
      </c>
      <c r="BP6" s="662"/>
      <c r="BQ6" s="662"/>
      <c r="BR6" s="662"/>
      <c r="BS6" s="663" t="s">
        <v>124</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76075</v>
      </c>
      <c r="CS6" s="660"/>
      <c r="CT6" s="660"/>
      <c r="CU6" s="660"/>
      <c r="CV6" s="660"/>
      <c r="CW6" s="660"/>
      <c r="CX6" s="660"/>
      <c r="CY6" s="661"/>
      <c r="CZ6" s="653">
        <v>1.2</v>
      </c>
      <c r="DA6" s="654"/>
      <c r="DB6" s="654"/>
      <c r="DC6" s="673"/>
      <c r="DD6" s="668" t="s">
        <v>231</v>
      </c>
      <c r="DE6" s="660"/>
      <c r="DF6" s="660"/>
      <c r="DG6" s="660"/>
      <c r="DH6" s="660"/>
      <c r="DI6" s="660"/>
      <c r="DJ6" s="660"/>
      <c r="DK6" s="660"/>
      <c r="DL6" s="660"/>
      <c r="DM6" s="660"/>
      <c r="DN6" s="660"/>
      <c r="DO6" s="660"/>
      <c r="DP6" s="661"/>
      <c r="DQ6" s="668">
        <v>76068</v>
      </c>
      <c r="DR6" s="660"/>
      <c r="DS6" s="660"/>
      <c r="DT6" s="660"/>
      <c r="DU6" s="660"/>
      <c r="DV6" s="660"/>
      <c r="DW6" s="660"/>
      <c r="DX6" s="660"/>
      <c r="DY6" s="660"/>
      <c r="DZ6" s="660"/>
      <c r="EA6" s="660"/>
      <c r="EB6" s="660"/>
      <c r="EC6" s="669"/>
    </row>
    <row r="7" spans="2:143" ht="11.25" customHeight="1" x14ac:dyDescent="0.15">
      <c r="B7" s="656" t="s">
        <v>232</v>
      </c>
      <c r="C7" s="657"/>
      <c r="D7" s="657"/>
      <c r="E7" s="657"/>
      <c r="F7" s="657"/>
      <c r="G7" s="657"/>
      <c r="H7" s="657"/>
      <c r="I7" s="657"/>
      <c r="J7" s="657"/>
      <c r="K7" s="657"/>
      <c r="L7" s="657"/>
      <c r="M7" s="657"/>
      <c r="N7" s="657"/>
      <c r="O7" s="657"/>
      <c r="P7" s="657"/>
      <c r="Q7" s="658"/>
      <c r="R7" s="659">
        <v>1535</v>
      </c>
      <c r="S7" s="660"/>
      <c r="T7" s="660"/>
      <c r="U7" s="660"/>
      <c r="V7" s="660"/>
      <c r="W7" s="660"/>
      <c r="X7" s="660"/>
      <c r="Y7" s="661"/>
      <c r="Z7" s="662">
        <v>0</v>
      </c>
      <c r="AA7" s="662"/>
      <c r="AB7" s="662"/>
      <c r="AC7" s="662"/>
      <c r="AD7" s="663">
        <v>1535</v>
      </c>
      <c r="AE7" s="663"/>
      <c r="AF7" s="663"/>
      <c r="AG7" s="663"/>
      <c r="AH7" s="663"/>
      <c r="AI7" s="663"/>
      <c r="AJ7" s="663"/>
      <c r="AK7" s="663"/>
      <c r="AL7" s="664">
        <v>0</v>
      </c>
      <c r="AM7" s="665"/>
      <c r="AN7" s="665"/>
      <c r="AO7" s="666"/>
      <c r="AP7" s="656" t="s">
        <v>233</v>
      </c>
      <c r="AQ7" s="657"/>
      <c r="AR7" s="657"/>
      <c r="AS7" s="657"/>
      <c r="AT7" s="657"/>
      <c r="AU7" s="657"/>
      <c r="AV7" s="657"/>
      <c r="AW7" s="657"/>
      <c r="AX7" s="657"/>
      <c r="AY7" s="657"/>
      <c r="AZ7" s="657"/>
      <c r="BA7" s="657"/>
      <c r="BB7" s="657"/>
      <c r="BC7" s="657"/>
      <c r="BD7" s="657"/>
      <c r="BE7" s="657"/>
      <c r="BF7" s="658"/>
      <c r="BG7" s="659">
        <v>629713</v>
      </c>
      <c r="BH7" s="660"/>
      <c r="BI7" s="660"/>
      <c r="BJ7" s="660"/>
      <c r="BK7" s="660"/>
      <c r="BL7" s="660"/>
      <c r="BM7" s="660"/>
      <c r="BN7" s="661"/>
      <c r="BO7" s="662">
        <v>16.8</v>
      </c>
      <c r="BP7" s="662"/>
      <c r="BQ7" s="662"/>
      <c r="BR7" s="662"/>
      <c r="BS7" s="663" t="s">
        <v>124</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1460171</v>
      </c>
      <c r="CS7" s="660"/>
      <c r="CT7" s="660"/>
      <c r="CU7" s="660"/>
      <c r="CV7" s="660"/>
      <c r="CW7" s="660"/>
      <c r="CX7" s="660"/>
      <c r="CY7" s="661"/>
      <c r="CZ7" s="662">
        <v>22.5</v>
      </c>
      <c r="DA7" s="662"/>
      <c r="DB7" s="662"/>
      <c r="DC7" s="662"/>
      <c r="DD7" s="668">
        <v>118739</v>
      </c>
      <c r="DE7" s="660"/>
      <c r="DF7" s="660"/>
      <c r="DG7" s="660"/>
      <c r="DH7" s="660"/>
      <c r="DI7" s="660"/>
      <c r="DJ7" s="660"/>
      <c r="DK7" s="660"/>
      <c r="DL7" s="660"/>
      <c r="DM7" s="660"/>
      <c r="DN7" s="660"/>
      <c r="DO7" s="660"/>
      <c r="DP7" s="661"/>
      <c r="DQ7" s="668">
        <v>878586</v>
      </c>
      <c r="DR7" s="660"/>
      <c r="DS7" s="660"/>
      <c r="DT7" s="660"/>
      <c r="DU7" s="660"/>
      <c r="DV7" s="660"/>
      <c r="DW7" s="660"/>
      <c r="DX7" s="660"/>
      <c r="DY7" s="660"/>
      <c r="DZ7" s="660"/>
      <c r="EA7" s="660"/>
      <c r="EB7" s="660"/>
      <c r="EC7" s="669"/>
    </row>
    <row r="8" spans="2:143" ht="11.25" customHeight="1" x14ac:dyDescent="0.15">
      <c r="B8" s="656" t="s">
        <v>235</v>
      </c>
      <c r="C8" s="657"/>
      <c r="D8" s="657"/>
      <c r="E8" s="657"/>
      <c r="F8" s="657"/>
      <c r="G8" s="657"/>
      <c r="H8" s="657"/>
      <c r="I8" s="657"/>
      <c r="J8" s="657"/>
      <c r="K8" s="657"/>
      <c r="L8" s="657"/>
      <c r="M8" s="657"/>
      <c r="N8" s="657"/>
      <c r="O8" s="657"/>
      <c r="P8" s="657"/>
      <c r="Q8" s="658"/>
      <c r="R8" s="659">
        <v>3692</v>
      </c>
      <c r="S8" s="660"/>
      <c r="T8" s="660"/>
      <c r="U8" s="660"/>
      <c r="V8" s="660"/>
      <c r="W8" s="660"/>
      <c r="X8" s="660"/>
      <c r="Y8" s="661"/>
      <c r="Z8" s="662">
        <v>0.1</v>
      </c>
      <c r="AA8" s="662"/>
      <c r="AB8" s="662"/>
      <c r="AC8" s="662"/>
      <c r="AD8" s="663">
        <v>3692</v>
      </c>
      <c r="AE8" s="663"/>
      <c r="AF8" s="663"/>
      <c r="AG8" s="663"/>
      <c r="AH8" s="663"/>
      <c r="AI8" s="663"/>
      <c r="AJ8" s="663"/>
      <c r="AK8" s="663"/>
      <c r="AL8" s="664">
        <v>0.1</v>
      </c>
      <c r="AM8" s="665"/>
      <c r="AN8" s="665"/>
      <c r="AO8" s="666"/>
      <c r="AP8" s="656" t="s">
        <v>236</v>
      </c>
      <c r="AQ8" s="657"/>
      <c r="AR8" s="657"/>
      <c r="AS8" s="657"/>
      <c r="AT8" s="657"/>
      <c r="AU8" s="657"/>
      <c r="AV8" s="657"/>
      <c r="AW8" s="657"/>
      <c r="AX8" s="657"/>
      <c r="AY8" s="657"/>
      <c r="AZ8" s="657"/>
      <c r="BA8" s="657"/>
      <c r="BB8" s="657"/>
      <c r="BC8" s="657"/>
      <c r="BD8" s="657"/>
      <c r="BE8" s="657"/>
      <c r="BF8" s="658"/>
      <c r="BG8" s="659">
        <v>39947</v>
      </c>
      <c r="BH8" s="660"/>
      <c r="BI8" s="660"/>
      <c r="BJ8" s="660"/>
      <c r="BK8" s="660"/>
      <c r="BL8" s="660"/>
      <c r="BM8" s="660"/>
      <c r="BN8" s="661"/>
      <c r="BO8" s="662">
        <v>1.1000000000000001</v>
      </c>
      <c r="BP8" s="662"/>
      <c r="BQ8" s="662"/>
      <c r="BR8" s="662"/>
      <c r="BS8" s="668" t="s">
        <v>124</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1081962</v>
      </c>
      <c r="CS8" s="660"/>
      <c r="CT8" s="660"/>
      <c r="CU8" s="660"/>
      <c r="CV8" s="660"/>
      <c r="CW8" s="660"/>
      <c r="CX8" s="660"/>
      <c r="CY8" s="661"/>
      <c r="CZ8" s="662">
        <v>16.7</v>
      </c>
      <c r="DA8" s="662"/>
      <c r="DB8" s="662"/>
      <c r="DC8" s="662"/>
      <c r="DD8" s="668">
        <v>10650</v>
      </c>
      <c r="DE8" s="660"/>
      <c r="DF8" s="660"/>
      <c r="DG8" s="660"/>
      <c r="DH8" s="660"/>
      <c r="DI8" s="660"/>
      <c r="DJ8" s="660"/>
      <c r="DK8" s="660"/>
      <c r="DL8" s="660"/>
      <c r="DM8" s="660"/>
      <c r="DN8" s="660"/>
      <c r="DO8" s="660"/>
      <c r="DP8" s="661"/>
      <c r="DQ8" s="668">
        <v>720950</v>
      </c>
      <c r="DR8" s="660"/>
      <c r="DS8" s="660"/>
      <c r="DT8" s="660"/>
      <c r="DU8" s="660"/>
      <c r="DV8" s="660"/>
      <c r="DW8" s="660"/>
      <c r="DX8" s="660"/>
      <c r="DY8" s="660"/>
      <c r="DZ8" s="660"/>
      <c r="EA8" s="660"/>
      <c r="EB8" s="660"/>
      <c r="EC8" s="669"/>
    </row>
    <row r="9" spans="2:143" ht="11.25" customHeight="1" x14ac:dyDescent="0.15">
      <c r="B9" s="656" t="s">
        <v>238</v>
      </c>
      <c r="C9" s="657"/>
      <c r="D9" s="657"/>
      <c r="E9" s="657"/>
      <c r="F9" s="657"/>
      <c r="G9" s="657"/>
      <c r="H9" s="657"/>
      <c r="I9" s="657"/>
      <c r="J9" s="657"/>
      <c r="K9" s="657"/>
      <c r="L9" s="657"/>
      <c r="M9" s="657"/>
      <c r="N9" s="657"/>
      <c r="O9" s="657"/>
      <c r="P9" s="657"/>
      <c r="Q9" s="658"/>
      <c r="R9" s="659">
        <v>3573</v>
      </c>
      <c r="S9" s="660"/>
      <c r="T9" s="660"/>
      <c r="U9" s="660"/>
      <c r="V9" s="660"/>
      <c r="W9" s="660"/>
      <c r="X9" s="660"/>
      <c r="Y9" s="661"/>
      <c r="Z9" s="662">
        <v>0.1</v>
      </c>
      <c r="AA9" s="662"/>
      <c r="AB9" s="662"/>
      <c r="AC9" s="662"/>
      <c r="AD9" s="663">
        <v>3573</v>
      </c>
      <c r="AE9" s="663"/>
      <c r="AF9" s="663"/>
      <c r="AG9" s="663"/>
      <c r="AH9" s="663"/>
      <c r="AI9" s="663"/>
      <c r="AJ9" s="663"/>
      <c r="AK9" s="663"/>
      <c r="AL9" s="664">
        <v>0.1</v>
      </c>
      <c r="AM9" s="665"/>
      <c r="AN9" s="665"/>
      <c r="AO9" s="666"/>
      <c r="AP9" s="656" t="s">
        <v>239</v>
      </c>
      <c r="AQ9" s="657"/>
      <c r="AR9" s="657"/>
      <c r="AS9" s="657"/>
      <c r="AT9" s="657"/>
      <c r="AU9" s="657"/>
      <c r="AV9" s="657"/>
      <c r="AW9" s="657"/>
      <c r="AX9" s="657"/>
      <c r="AY9" s="657"/>
      <c r="AZ9" s="657"/>
      <c r="BA9" s="657"/>
      <c r="BB9" s="657"/>
      <c r="BC9" s="657"/>
      <c r="BD9" s="657"/>
      <c r="BE9" s="657"/>
      <c r="BF9" s="658"/>
      <c r="BG9" s="659">
        <v>307694</v>
      </c>
      <c r="BH9" s="660"/>
      <c r="BI9" s="660"/>
      <c r="BJ9" s="660"/>
      <c r="BK9" s="660"/>
      <c r="BL9" s="660"/>
      <c r="BM9" s="660"/>
      <c r="BN9" s="661"/>
      <c r="BO9" s="662">
        <v>8.1999999999999993</v>
      </c>
      <c r="BP9" s="662"/>
      <c r="BQ9" s="662"/>
      <c r="BR9" s="662"/>
      <c r="BS9" s="668" t="s">
        <v>231</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806573</v>
      </c>
      <c r="CS9" s="660"/>
      <c r="CT9" s="660"/>
      <c r="CU9" s="660"/>
      <c r="CV9" s="660"/>
      <c r="CW9" s="660"/>
      <c r="CX9" s="660"/>
      <c r="CY9" s="661"/>
      <c r="CZ9" s="662">
        <v>12.5</v>
      </c>
      <c r="DA9" s="662"/>
      <c r="DB9" s="662"/>
      <c r="DC9" s="662"/>
      <c r="DD9" s="668">
        <v>95300</v>
      </c>
      <c r="DE9" s="660"/>
      <c r="DF9" s="660"/>
      <c r="DG9" s="660"/>
      <c r="DH9" s="660"/>
      <c r="DI9" s="660"/>
      <c r="DJ9" s="660"/>
      <c r="DK9" s="660"/>
      <c r="DL9" s="660"/>
      <c r="DM9" s="660"/>
      <c r="DN9" s="660"/>
      <c r="DO9" s="660"/>
      <c r="DP9" s="661"/>
      <c r="DQ9" s="668">
        <v>732571</v>
      </c>
      <c r="DR9" s="660"/>
      <c r="DS9" s="660"/>
      <c r="DT9" s="660"/>
      <c r="DU9" s="660"/>
      <c r="DV9" s="660"/>
      <c r="DW9" s="660"/>
      <c r="DX9" s="660"/>
      <c r="DY9" s="660"/>
      <c r="DZ9" s="660"/>
      <c r="EA9" s="660"/>
      <c r="EB9" s="660"/>
      <c r="EC9" s="669"/>
    </row>
    <row r="10" spans="2:143" ht="11.25" customHeight="1" x14ac:dyDescent="0.15">
      <c r="B10" s="656" t="s">
        <v>241</v>
      </c>
      <c r="C10" s="657"/>
      <c r="D10" s="657"/>
      <c r="E10" s="657"/>
      <c r="F10" s="657"/>
      <c r="G10" s="657"/>
      <c r="H10" s="657"/>
      <c r="I10" s="657"/>
      <c r="J10" s="657"/>
      <c r="K10" s="657"/>
      <c r="L10" s="657"/>
      <c r="M10" s="657"/>
      <c r="N10" s="657"/>
      <c r="O10" s="657"/>
      <c r="P10" s="657"/>
      <c r="Q10" s="658"/>
      <c r="R10" s="659" t="s">
        <v>231</v>
      </c>
      <c r="S10" s="660"/>
      <c r="T10" s="660"/>
      <c r="U10" s="660"/>
      <c r="V10" s="660"/>
      <c r="W10" s="660"/>
      <c r="X10" s="660"/>
      <c r="Y10" s="661"/>
      <c r="Z10" s="662" t="s">
        <v>124</v>
      </c>
      <c r="AA10" s="662"/>
      <c r="AB10" s="662"/>
      <c r="AC10" s="662"/>
      <c r="AD10" s="663" t="s">
        <v>124</v>
      </c>
      <c r="AE10" s="663"/>
      <c r="AF10" s="663"/>
      <c r="AG10" s="663"/>
      <c r="AH10" s="663"/>
      <c r="AI10" s="663"/>
      <c r="AJ10" s="663"/>
      <c r="AK10" s="663"/>
      <c r="AL10" s="664" t="s">
        <v>124</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217260</v>
      </c>
      <c r="BH10" s="660"/>
      <c r="BI10" s="660"/>
      <c r="BJ10" s="660"/>
      <c r="BK10" s="660"/>
      <c r="BL10" s="660"/>
      <c r="BM10" s="660"/>
      <c r="BN10" s="661"/>
      <c r="BO10" s="662">
        <v>5.8</v>
      </c>
      <c r="BP10" s="662"/>
      <c r="BQ10" s="662"/>
      <c r="BR10" s="662"/>
      <c r="BS10" s="668" t="s">
        <v>231</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17353</v>
      </c>
      <c r="CS10" s="660"/>
      <c r="CT10" s="660"/>
      <c r="CU10" s="660"/>
      <c r="CV10" s="660"/>
      <c r="CW10" s="660"/>
      <c r="CX10" s="660"/>
      <c r="CY10" s="661"/>
      <c r="CZ10" s="662">
        <v>0.3</v>
      </c>
      <c r="DA10" s="662"/>
      <c r="DB10" s="662"/>
      <c r="DC10" s="662"/>
      <c r="DD10" s="668" t="s">
        <v>231</v>
      </c>
      <c r="DE10" s="660"/>
      <c r="DF10" s="660"/>
      <c r="DG10" s="660"/>
      <c r="DH10" s="660"/>
      <c r="DI10" s="660"/>
      <c r="DJ10" s="660"/>
      <c r="DK10" s="660"/>
      <c r="DL10" s="660"/>
      <c r="DM10" s="660"/>
      <c r="DN10" s="660"/>
      <c r="DO10" s="660"/>
      <c r="DP10" s="661"/>
      <c r="DQ10" s="668">
        <v>17353</v>
      </c>
      <c r="DR10" s="660"/>
      <c r="DS10" s="660"/>
      <c r="DT10" s="660"/>
      <c r="DU10" s="660"/>
      <c r="DV10" s="660"/>
      <c r="DW10" s="660"/>
      <c r="DX10" s="660"/>
      <c r="DY10" s="660"/>
      <c r="DZ10" s="660"/>
      <c r="EA10" s="660"/>
      <c r="EB10" s="660"/>
      <c r="EC10" s="669"/>
    </row>
    <row r="11" spans="2:143" ht="11.25" customHeight="1" x14ac:dyDescent="0.15">
      <c r="B11" s="656" t="s">
        <v>244</v>
      </c>
      <c r="C11" s="657"/>
      <c r="D11" s="657"/>
      <c r="E11" s="657"/>
      <c r="F11" s="657"/>
      <c r="G11" s="657"/>
      <c r="H11" s="657"/>
      <c r="I11" s="657"/>
      <c r="J11" s="657"/>
      <c r="K11" s="657"/>
      <c r="L11" s="657"/>
      <c r="M11" s="657"/>
      <c r="N11" s="657"/>
      <c r="O11" s="657"/>
      <c r="P11" s="657"/>
      <c r="Q11" s="658"/>
      <c r="R11" s="659" t="s">
        <v>245</v>
      </c>
      <c r="S11" s="660"/>
      <c r="T11" s="660"/>
      <c r="U11" s="660"/>
      <c r="V11" s="660"/>
      <c r="W11" s="660"/>
      <c r="X11" s="660"/>
      <c r="Y11" s="661"/>
      <c r="Z11" s="662" t="s">
        <v>231</v>
      </c>
      <c r="AA11" s="662"/>
      <c r="AB11" s="662"/>
      <c r="AC11" s="662"/>
      <c r="AD11" s="663" t="s">
        <v>231</v>
      </c>
      <c r="AE11" s="663"/>
      <c r="AF11" s="663"/>
      <c r="AG11" s="663"/>
      <c r="AH11" s="663"/>
      <c r="AI11" s="663"/>
      <c r="AJ11" s="663"/>
      <c r="AK11" s="663"/>
      <c r="AL11" s="664" t="s">
        <v>231</v>
      </c>
      <c r="AM11" s="665"/>
      <c r="AN11" s="665"/>
      <c r="AO11" s="666"/>
      <c r="AP11" s="656" t="s">
        <v>246</v>
      </c>
      <c r="AQ11" s="657"/>
      <c r="AR11" s="657"/>
      <c r="AS11" s="657"/>
      <c r="AT11" s="657"/>
      <c r="AU11" s="657"/>
      <c r="AV11" s="657"/>
      <c r="AW11" s="657"/>
      <c r="AX11" s="657"/>
      <c r="AY11" s="657"/>
      <c r="AZ11" s="657"/>
      <c r="BA11" s="657"/>
      <c r="BB11" s="657"/>
      <c r="BC11" s="657"/>
      <c r="BD11" s="657"/>
      <c r="BE11" s="657"/>
      <c r="BF11" s="658"/>
      <c r="BG11" s="659">
        <v>64812</v>
      </c>
      <c r="BH11" s="660"/>
      <c r="BI11" s="660"/>
      <c r="BJ11" s="660"/>
      <c r="BK11" s="660"/>
      <c r="BL11" s="660"/>
      <c r="BM11" s="660"/>
      <c r="BN11" s="661"/>
      <c r="BO11" s="662">
        <v>1.7</v>
      </c>
      <c r="BP11" s="662"/>
      <c r="BQ11" s="662"/>
      <c r="BR11" s="662"/>
      <c r="BS11" s="668" t="s">
        <v>231</v>
      </c>
      <c r="BT11" s="660"/>
      <c r="BU11" s="660"/>
      <c r="BV11" s="660"/>
      <c r="BW11" s="660"/>
      <c r="BX11" s="660"/>
      <c r="BY11" s="660"/>
      <c r="BZ11" s="660"/>
      <c r="CA11" s="660"/>
      <c r="CB11" s="669"/>
      <c r="CD11" s="674" t="s">
        <v>247</v>
      </c>
      <c r="CE11" s="675"/>
      <c r="CF11" s="675"/>
      <c r="CG11" s="675"/>
      <c r="CH11" s="675"/>
      <c r="CI11" s="675"/>
      <c r="CJ11" s="675"/>
      <c r="CK11" s="675"/>
      <c r="CL11" s="675"/>
      <c r="CM11" s="675"/>
      <c r="CN11" s="675"/>
      <c r="CO11" s="675"/>
      <c r="CP11" s="675"/>
      <c r="CQ11" s="676"/>
      <c r="CR11" s="659">
        <v>108722</v>
      </c>
      <c r="CS11" s="660"/>
      <c r="CT11" s="660"/>
      <c r="CU11" s="660"/>
      <c r="CV11" s="660"/>
      <c r="CW11" s="660"/>
      <c r="CX11" s="660"/>
      <c r="CY11" s="661"/>
      <c r="CZ11" s="662">
        <v>1.7</v>
      </c>
      <c r="DA11" s="662"/>
      <c r="DB11" s="662"/>
      <c r="DC11" s="662"/>
      <c r="DD11" s="668">
        <v>21132</v>
      </c>
      <c r="DE11" s="660"/>
      <c r="DF11" s="660"/>
      <c r="DG11" s="660"/>
      <c r="DH11" s="660"/>
      <c r="DI11" s="660"/>
      <c r="DJ11" s="660"/>
      <c r="DK11" s="660"/>
      <c r="DL11" s="660"/>
      <c r="DM11" s="660"/>
      <c r="DN11" s="660"/>
      <c r="DO11" s="660"/>
      <c r="DP11" s="661"/>
      <c r="DQ11" s="668">
        <v>73796</v>
      </c>
      <c r="DR11" s="660"/>
      <c r="DS11" s="660"/>
      <c r="DT11" s="660"/>
      <c r="DU11" s="660"/>
      <c r="DV11" s="660"/>
      <c r="DW11" s="660"/>
      <c r="DX11" s="660"/>
      <c r="DY11" s="660"/>
      <c r="DZ11" s="660"/>
      <c r="EA11" s="660"/>
      <c r="EB11" s="660"/>
      <c r="EC11" s="669"/>
    </row>
    <row r="12" spans="2:143" ht="11.25" customHeight="1" x14ac:dyDescent="0.15">
      <c r="B12" s="656" t="s">
        <v>248</v>
      </c>
      <c r="C12" s="657"/>
      <c r="D12" s="657"/>
      <c r="E12" s="657"/>
      <c r="F12" s="657"/>
      <c r="G12" s="657"/>
      <c r="H12" s="657"/>
      <c r="I12" s="657"/>
      <c r="J12" s="657"/>
      <c r="K12" s="657"/>
      <c r="L12" s="657"/>
      <c r="M12" s="657"/>
      <c r="N12" s="657"/>
      <c r="O12" s="657"/>
      <c r="P12" s="657"/>
      <c r="Q12" s="658"/>
      <c r="R12" s="659">
        <v>170240</v>
      </c>
      <c r="S12" s="660"/>
      <c r="T12" s="660"/>
      <c r="U12" s="660"/>
      <c r="V12" s="660"/>
      <c r="W12" s="660"/>
      <c r="X12" s="660"/>
      <c r="Y12" s="661"/>
      <c r="Z12" s="662">
        <v>2.4</v>
      </c>
      <c r="AA12" s="662"/>
      <c r="AB12" s="662"/>
      <c r="AC12" s="662"/>
      <c r="AD12" s="663">
        <v>170240</v>
      </c>
      <c r="AE12" s="663"/>
      <c r="AF12" s="663"/>
      <c r="AG12" s="663"/>
      <c r="AH12" s="663"/>
      <c r="AI12" s="663"/>
      <c r="AJ12" s="663"/>
      <c r="AK12" s="663"/>
      <c r="AL12" s="664">
        <v>4.2</v>
      </c>
      <c r="AM12" s="665"/>
      <c r="AN12" s="665"/>
      <c r="AO12" s="666"/>
      <c r="AP12" s="656" t="s">
        <v>249</v>
      </c>
      <c r="AQ12" s="657"/>
      <c r="AR12" s="657"/>
      <c r="AS12" s="657"/>
      <c r="AT12" s="657"/>
      <c r="AU12" s="657"/>
      <c r="AV12" s="657"/>
      <c r="AW12" s="657"/>
      <c r="AX12" s="657"/>
      <c r="AY12" s="657"/>
      <c r="AZ12" s="657"/>
      <c r="BA12" s="657"/>
      <c r="BB12" s="657"/>
      <c r="BC12" s="657"/>
      <c r="BD12" s="657"/>
      <c r="BE12" s="657"/>
      <c r="BF12" s="658"/>
      <c r="BG12" s="659">
        <v>2914267</v>
      </c>
      <c r="BH12" s="660"/>
      <c r="BI12" s="660"/>
      <c r="BJ12" s="660"/>
      <c r="BK12" s="660"/>
      <c r="BL12" s="660"/>
      <c r="BM12" s="660"/>
      <c r="BN12" s="661"/>
      <c r="BO12" s="662">
        <v>77.599999999999994</v>
      </c>
      <c r="BP12" s="662"/>
      <c r="BQ12" s="662"/>
      <c r="BR12" s="662"/>
      <c r="BS12" s="668" t="s">
        <v>231</v>
      </c>
      <c r="BT12" s="660"/>
      <c r="BU12" s="660"/>
      <c r="BV12" s="660"/>
      <c r="BW12" s="660"/>
      <c r="BX12" s="660"/>
      <c r="BY12" s="660"/>
      <c r="BZ12" s="660"/>
      <c r="CA12" s="660"/>
      <c r="CB12" s="669"/>
      <c r="CD12" s="674" t="s">
        <v>250</v>
      </c>
      <c r="CE12" s="675"/>
      <c r="CF12" s="675"/>
      <c r="CG12" s="675"/>
      <c r="CH12" s="675"/>
      <c r="CI12" s="675"/>
      <c r="CJ12" s="675"/>
      <c r="CK12" s="675"/>
      <c r="CL12" s="675"/>
      <c r="CM12" s="675"/>
      <c r="CN12" s="675"/>
      <c r="CO12" s="675"/>
      <c r="CP12" s="675"/>
      <c r="CQ12" s="676"/>
      <c r="CR12" s="659">
        <v>195208</v>
      </c>
      <c r="CS12" s="660"/>
      <c r="CT12" s="660"/>
      <c r="CU12" s="660"/>
      <c r="CV12" s="660"/>
      <c r="CW12" s="660"/>
      <c r="CX12" s="660"/>
      <c r="CY12" s="661"/>
      <c r="CZ12" s="662">
        <v>3</v>
      </c>
      <c r="DA12" s="662"/>
      <c r="DB12" s="662"/>
      <c r="DC12" s="662"/>
      <c r="DD12" s="668">
        <v>1333</v>
      </c>
      <c r="DE12" s="660"/>
      <c r="DF12" s="660"/>
      <c r="DG12" s="660"/>
      <c r="DH12" s="660"/>
      <c r="DI12" s="660"/>
      <c r="DJ12" s="660"/>
      <c r="DK12" s="660"/>
      <c r="DL12" s="660"/>
      <c r="DM12" s="660"/>
      <c r="DN12" s="660"/>
      <c r="DO12" s="660"/>
      <c r="DP12" s="661"/>
      <c r="DQ12" s="668">
        <v>159884</v>
      </c>
      <c r="DR12" s="660"/>
      <c r="DS12" s="660"/>
      <c r="DT12" s="660"/>
      <c r="DU12" s="660"/>
      <c r="DV12" s="660"/>
      <c r="DW12" s="660"/>
      <c r="DX12" s="660"/>
      <c r="DY12" s="660"/>
      <c r="DZ12" s="660"/>
      <c r="EA12" s="660"/>
      <c r="EB12" s="660"/>
      <c r="EC12" s="669"/>
    </row>
    <row r="13" spans="2:143" ht="11.25" customHeight="1" x14ac:dyDescent="0.15">
      <c r="B13" s="656" t="s">
        <v>251</v>
      </c>
      <c r="C13" s="657"/>
      <c r="D13" s="657"/>
      <c r="E13" s="657"/>
      <c r="F13" s="657"/>
      <c r="G13" s="657"/>
      <c r="H13" s="657"/>
      <c r="I13" s="657"/>
      <c r="J13" s="657"/>
      <c r="K13" s="657"/>
      <c r="L13" s="657"/>
      <c r="M13" s="657"/>
      <c r="N13" s="657"/>
      <c r="O13" s="657"/>
      <c r="P13" s="657"/>
      <c r="Q13" s="658"/>
      <c r="R13" s="659">
        <v>2491</v>
      </c>
      <c r="S13" s="660"/>
      <c r="T13" s="660"/>
      <c r="U13" s="660"/>
      <c r="V13" s="660"/>
      <c r="W13" s="660"/>
      <c r="X13" s="660"/>
      <c r="Y13" s="661"/>
      <c r="Z13" s="662">
        <v>0</v>
      </c>
      <c r="AA13" s="662"/>
      <c r="AB13" s="662"/>
      <c r="AC13" s="662"/>
      <c r="AD13" s="663">
        <v>2491</v>
      </c>
      <c r="AE13" s="663"/>
      <c r="AF13" s="663"/>
      <c r="AG13" s="663"/>
      <c r="AH13" s="663"/>
      <c r="AI13" s="663"/>
      <c r="AJ13" s="663"/>
      <c r="AK13" s="663"/>
      <c r="AL13" s="664">
        <v>0.1</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2881490</v>
      </c>
      <c r="BH13" s="660"/>
      <c r="BI13" s="660"/>
      <c r="BJ13" s="660"/>
      <c r="BK13" s="660"/>
      <c r="BL13" s="660"/>
      <c r="BM13" s="660"/>
      <c r="BN13" s="661"/>
      <c r="BO13" s="662">
        <v>76.7</v>
      </c>
      <c r="BP13" s="662"/>
      <c r="BQ13" s="662"/>
      <c r="BR13" s="662"/>
      <c r="BS13" s="668" t="s">
        <v>124</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1699873</v>
      </c>
      <c r="CS13" s="660"/>
      <c r="CT13" s="660"/>
      <c r="CU13" s="660"/>
      <c r="CV13" s="660"/>
      <c r="CW13" s="660"/>
      <c r="CX13" s="660"/>
      <c r="CY13" s="661"/>
      <c r="CZ13" s="662">
        <v>26.2</v>
      </c>
      <c r="DA13" s="662"/>
      <c r="DB13" s="662"/>
      <c r="DC13" s="662"/>
      <c r="DD13" s="668">
        <v>521376</v>
      </c>
      <c r="DE13" s="660"/>
      <c r="DF13" s="660"/>
      <c r="DG13" s="660"/>
      <c r="DH13" s="660"/>
      <c r="DI13" s="660"/>
      <c r="DJ13" s="660"/>
      <c r="DK13" s="660"/>
      <c r="DL13" s="660"/>
      <c r="DM13" s="660"/>
      <c r="DN13" s="660"/>
      <c r="DO13" s="660"/>
      <c r="DP13" s="661"/>
      <c r="DQ13" s="668">
        <v>1306893</v>
      </c>
      <c r="DR13" s="660"/>
      <c r="DS13" s="660"/>
      <c r="DT13" s="660"/>
      <c r="DU13" s="660"/>
      <c r="DV13" s="660"/>
      <c r="DW13" s="660"/>
      <c r="DX13" s="660"/>
      <c r="DY13" s="660"/>
      <c r="DZ13" s="660"/>
      <c r="EA13" s="660"/>
      <c r="EB13" s="660"/>
      <c r="EC13" s="669"/>
    </row>
    <row r="14" spans="2:143" ht="11.25" customHeight="1" x14ac:dyDescent="0.15">
      <c r="B14" s="656" t="s">
        <v>254</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124</v>
      </c>
      <c r="AA14" s="662"/>
      <c r="AB14" s="662"/>
      <c r="AC14" s="662"/>
      <c r="AD14" s="663" t="s">
        <v>169</v>
      </c>
      <c r="AE14" s="663"/>
      <c r="AF14" s="663"/>
      <c r="AG14" s="663"/>
      <c r="AH14" s="663"/>
      <c r="AI14" s="663"/>
      <c r="AJ14" s="663"/>
      <c r="AK14" s="663"/>
      <c r="AL14" s="664" t="s">
        <v>231</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23934</v>
      </c>
      <c r="BH14" s="660"/>
      <c r="BI14" s="660"/>
      <c r="BJ14" s="660"/>
      <c r="BK14" s="660"/>
      <c r="BL14" s="660"/>
      <c r="BM14" s="660"/>
      <c r="BN14" s="661"/>
      <c r="BO14" s="662">
        <v>0.6</v>
      </c>
      <c r="BP14" s="662"/>
      <c r="BQ14" s="662"/>
      <c r="BR14" s="662"/>
      <c r="BS14" s="668" t="s">
        <v>231</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375341</v>
      </c>
      <c r="CS14" s="660"/>
      <c r="CT14" s="660"/>
      <c r="CU14" s="660"/>
      <c r="CV14" s="660"/>
      <c r="CW14" s="660"/>
      <c r="CX14" s="660"/>
      <c r="CY14" s="661"/>
      <c r="CZ14" s="662">
        <v>5.8</v>
      </c>
      <c r="DA14" s="662"/>
      <c r="DB14" s="662"/>
      <c r="DC14" s="662"/>
      <c r="DD14" s="668">
        <v>16582</v>
      </c>
      <c r="DE14" s="660"/>
      <c r="DF14" s="660"/>
      <c r="DG14" s="660"/>
      <c r="DH14" s="660"/>
      <c r="DI14" s="660"/>
      <c r="DJ14" s="660"/>
      <c r="DK14" s="660"/>
      <c r="DL14" s="660"/>
      <c r="DM14" s="660"/>
      <c r="DN14" s="660"/>
      <c r="DO14" s="660"/>
      <c r="DP14" s="661"/>
      <c r="DQ14" s="668">
        <v>375341</v>
      </c>
      <c r="DR14" s="660"/>
      <c r="DS14" s="660"/>
      <c r="DT14" s="660"/>
      <c r="DU14" s="660"/>
      <c r="DV14" s="660"/>
      <c r="DW14" s="660"/>
      <c r="DX14" s="660"/>
      <c r="DY14" s="660"/>
      <c r="DZ14" s="660"/>
      <c r="EA14" s="660"/>
      <c r="EB14" s="660"/>
      <c r="EC14" s="669"/>
    </row>
    <row r="15" spans="2:143" ht="11.25" customHeight="1" x14ac:dyDescent="0.15">
      <c r="B15" s="656" t="s">
        <v>257</v>
      </c>
      <c r="C15" s="657"/>
      <c r="D15" s="657"/>
      <c r="E15" s="657"/>
      <c r="F15" s="657"/>
      <c r="G15" s="657"/>
      <c r="H15" s="657"/>
      <c r="I15" s="657"/>
      <c r="J15" s="657"/>
      <c r="K15" s="657"/>
      <c r="L15" s="657"/>
      <c r="M15" s="657"/>
      <c r="N15" s="657"/>
      <c r="O15" s="657"/>
      <c r="P15" s="657"/>
      <c r="Q15" s="658"/>
      <c r="R15" s="659">
        <v>14326</v>
      </c>
      <c r="S15" s="660"/>
      <c r="T15" s="660"/>
      <c r="U15" s="660"/>
      <c r="V15" s="660"/>
      <c r="W15" s="660"/>
      <c r="X15" s="660"/>
      <c r="Y15" s="661"/>
      <c r="Z15" s="662">
        <v>0.2</v>
      </c>
      <c r="AA15" s="662"/>
      <c r="AB15" s="662"/>
      <c r="AC15" s="662"/>
      <c r="AD15" s="663">
        <v>14326</v>
      </c>
      <c r="AE15" s="663"/>
      <c r="AF15" s="663"/>
      <c r="AG15" s="663"/>
      <c r="AH15" s="663"/>
      <c r="AI15" s="663"/>
      <c r="AJ15" s="663"/>
      <c r="AK15" s="663"/>
      <c r="AL15" s="664">
        <v>0.4</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75592</v>
      </c>
      <c r="BH15" s="660"/>
      <c r="BI15" s="660"/>
      <c r="BJ15" s="660"/>
      <c r="BK15" s="660"/>
      <c r="BL15" s="660"/>
      <c r="BM15" s="660"/>
      <c r="BN15" s="661"/>
      <c r="BO15" s="662">
        <v>2</v>
      </c>
      <c r="BP15" s="662"/>
      <c r="BQ15" s="662"/>
      <c r="BR15" s="662"/>
      <c r="BS15" s="668" t="s">
        <v>124</v>
      </c>
      <c r="BT15" s="660"/>
      <c r="BU15" s="660"/>
      <c r="BV15" s="660"/>
      <c r="BW15" s="660"/>
      <c r="BX15" s="660"/>
      <c r="BY15" s="660"/>
      <c r="BZ15" s="660"/>
      <c r="CA15" s="660"/>
      <c r="CB15" s="669"/>
      <c r="CD15" s="674" t="s">
        <v>259</v>
      </c>
      <c r="CE15" s="675"/>
      <c r="CF15" s="675"/>
      <c r="CG15" s="675"/>
      <c r="CH15" s="675"/>
      <c r="CI15" s="675"/>
      <c r="CJ15" s="675"/>
      <c r="CK15" s="675"/>
      <c r="CL15" s="675"/>
      <c r="CM15" s="675"/>
      <c r="CN15" s="675"/>
      <c r="CO15" s="675"/>
      <c r="CP15" s="675"/>
      <c r="CQ15" s="676"/>
      <c r="CR15" s="659">
        <v>406055</v>
      </c>
      <c r="CS15" s="660"/>
      <c r="CT15" s="660"/>
      <c r="CU15" s="660"/>
      <c r="CV15" s="660"/>
      <c r="CW15" s="660"/>
      <c r="CX15" s="660"/>
      <c r="CY15" s="661"/>
      <c r="CZ15" s="662">
        <v>6.3</v>
      </c>
      <c r="DA15" s="662"/>
      <c r="DB15" s="662"/>
      <c r="DC15" s="662"/>
      <c r="DD15" s="668">
        <v>30265</v>
      </c>
      <c r="DE15" s="660"/>
      <c r="DF15" s="660"/>
      <c r="DG15" s="660"/>
      <c r="DH15" s="660"/>
      <c r="DI15" s="660"/>
      <c r="DJ15" s="660"/>
      <c r="DK15" s="660"/>
      <c r="DL15" s="660"/>
      <c r="DM15" s="660"/>
      <c r="DN15" s="660"/>
      <c r="DO15" s="660"/>
      <c r="DP15" s="661"/>
      <c r="DQ15" s="668">
        <v>330974</v>
      </c>
      <c r="DR15" s="660"/>
      <c r="DS15" s="660"/>
      <c r="DT15" s="660"/>
      <c r="DU15" s="660"/>
      <c r="DV15" s="660"/>
      <c r="DW15" s="660"/>
      <c r="DX15" s="660"/>
      <c r="DY15" s="660"/>
      <c r="DZ15" s="660"/>
      <c r="EA15" s="660"/>
      <c r="EB15" s="660"/>
      <c r="EC15" s="669"/>
    </row>
    <row r="16" spans="2:143" ht="11.25" customHeight="1" x14ac:dyDescent="0.15">
      <c r="B16" s="656" t="s">
        <v>260</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231</v>
      </c>
      <c r="AA16" s="662"/>
      <c r="AB16" s="662"/>
      <c r="AC16" s="662"/>
      <c r="AD16" s="663" t="s">
        <v>169</v>
      </c>
      <c r="AE16" s="663"/>
      <c r="AF16" s="663"/>
      <c r="AG16" s="663"/>
      <c r="AH16" s="663"/>
      <c r="AI16" s="663"/>
      <c r="AJ16" s="663"/>
      <c r="AK16" s="663"/>
      <c r="AL16" s="664" t="s">
        <v>231</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124</v>
      </c>
      <c r="BP16" s="662"/>
      <c r="BQ16" s="662"/>
      <c r="BR16" s="662"/>
      <c r="BS16" s="668" t="s">
        <v>169</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v>18132</v>
      </c>
      <c r="CS16" s="660"/>
      <c r="CT16" s="660"/>
      <c r="CU16" s="660"/>
      <c r="CV16" s="660"/>
      <c r="CW16" s="660"/>
      <c r="CX16" s="660"/>
      <c r="CY16" s="661"/>
      <c r="CZ16" s="662">
        <v>0.3</v>
      </c>
      <c r="DA16" s="662"/>
      <c r="DB16" s="662"/>
      <c r="DC16" s="662"/>
      <c r="DD16" s="668" t="s">
        <v>169</v>
      </c>
      <c r="DE16" s="660"/>
      <c r="DF16" s="660"/>
      <c r="DG16" s="660"/>
      <c r="DH16" s="660"/>
      <c r="DI16" s="660"/>
      <c r="DJ16" s="660"/>
      <c r="DK16" s="660"/>
      <c r="DL16" s="660"/>
      <c r="DM16" s="660"/>
      <c r="DN16" s="660"/>
      <c r="DO16" s="660"/>
      <c r="DP16" s="661"/>
      <c r="DQ16" s="668">
        <v>18132</v>
      </c>
      <c r="DR16" s="660"/>
      <c r="DS16" s="660"/>
      <c r="DT16" s="660"/>
      <c r="DU16" s="660"/>
      <c r="DV16" s="660"/>
      <c r="DW16" s="660"/>
      <c r="DX16" s="660"/>
      <c r="DY16" s="660"/>
      <c r="DZ16" s="660"/>
      <c r="EA16" s="660"/>
      <c r="EB16" s="660"/>
      <c r="EC16" s="669"/>
    </row>
    <row r="17" spans="2:133" ht="11.25" customHeight="1" x14ac:dyDescent="0.15">
      <c r="B17" s="656" t="s">
        <v>263</v>
      </c>
      <c r="C17" s="657"/>
      <c r="D17" s="657"/>
      <c r="E17" s="657"/>
      <c r="F17" s="657"/>
      <c r="G17" s="657"/>
      <c r="H17" s="657"/>
      <c r="I17" s="657"/>
      <c r="J17" s="657"/>
      <c r="K17" s="657"/>
      <c r="L17" s="657"/>
      <c r="M17" s="657"/>
      <c r="N17" s="657"/>
      <c r="O17" s="657"/>
      <c r="P17" s="657"/>
      <c r="Q17" s="658"/>
      <c r="R17" s="659">
        <v>1034</v>
      </c>
      <c r="S17" s="660"/>
      <c r="T17" s="660"/>
      <c r="U17" s="660"/>
      <c r="V17" s="660"/>
      <c r="W17" s="660"/>
      <c r="X17" s="660"/>
      <c r="Y17" s="661"/>
      <c r="Z17" s="662">
        <v>0</v>
      </c>
      <c r="AA17" s="662"/>
      <c r="AB17" s="662"/>
      <c r="AC17" s="662"/>
      <c r="AD17" s="663">
        <v>1034</v>
      </c>
      <c r="AE17" s="663"/>
      <c r="AF17" s="663"/>
      <c r="AG17" s="663"/>
      <c r="AH17" s="663"/>
      <c r="AI17" s="663"/>
      <c r="AJ17" s="663"/>
      <c r="AK17" s="663"/>
      <c r="AL17" s="664">
        <v>0</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231</v>
      </c>
      <c r="BH17" s="660"/>
      <c r="BI17" s="660"/>
      <c r="BJ17" s="660"/>
      <c r="BK17" s="660"/>
      <c r="BL17" s="660"/>
      <c r="BM17" s="660"/>
      <c r="BN17" s="661"/>
      <c r="BO17" s="662" t="s">
        <v>124</v>
      </c>
      <c r="BP17" s="662"/>
      <c r="BQ17" s="662"/>
      <c r="BR17" s="662"/>
      <c r="BS17" s="668" t="s">
        <v>169</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231593</v>
      </c>
      <c r="CS17" s="660"/>
      <c r="CT17" s="660"/>
      <c r="CU17" s="660"/>
      <c r="CV17" s="660"/>
      <c r="CW17" s="660"/>
      <c r="CX17" s="660"/>
      <c r="CY17" s="661"/>
      <c r="CZ17" s="662">
        <v>3.6</v>
      </c>
      <c r="DA17" s="662"/>
      <c r="DB17" s="662"/>
      <c r="DC17" s="662"/>
      <c r="DD17" s="668" t="s">
        <v>231</v>
      </c>
      <c r="DE17" s="660"/>
      <c r="DF17" s="660"/>
      <c r="DG17" s="660"/>
      <c r="DH17" s="660"/>
      <c r="DI17" s="660"/>
      <c r="DJ17" s="660"/>
      <c r="DK17" s="660"/>
      <c r="DL17" s="660"/>
      <c r="DM17" s="660"/>
      <c r="DN17" s="660"/>
      <c r="DO17" s="660"/>
      <c r="DP17" s="661"/>
      <c r="DQ17" s="668">
        <v>211137</v>
      </c>
      <c r="DR17" s="660"/>
      <c r="DS17" s="660"/>
      <c r="DT17" s="660"/>
      <c r="DU17" s="660"/>
      <c r="DV17" s="660"/>
      <c r="DW17" s="660"/>
      <c r="DX17" s="660"/>
      <c r="DY17" s="660"/>
      <c r="DZ17" s="660"/>
      <c r="EA17" s="660"/>
      <c r="EB17" s="660"/>
      <c r="EC17" s="669"/>
    </row>
    <row r="18" spans="2:133" ht="11.25" customHeight="1" x14ac:dyDescent="0.15">
      <c r="B18" s="656" t="s">
        <v>266</v>
      </c>
      <c r="C18" s="657"/>
      <c r="D18" s="657"/>
      <c r="E18" s="657"/>
      <c r="F18" s="657"/>
      <c r="G18" s="657"/>
      <c r="H18" s="657"/>
      <c r="I18" s="657"/>
      <c r="J18" s="657"/>
      <c r="K18" s="657"/>
      <c r="L18" s="657"/>
      <c r="M18" s="657"/>
      <c r="N18" s="657"/>
      <c r="O18" s="657"/>
      <c r="P18" s="657"/>
      <c r="Q18" s="658"/>
      <c r="R18" s="659">
        <v>296557</v>
      </c>
      <c r="S18" s="660"/>
      <c r="T18" s="660"/>
      <c r="U18" s="660"/>
      <c r="V18" s="660"/>
      <c r="W18" s="660"/>
      <c r="X18" s="660"/>
      <c r="Y18" s="661"/>
      <c r="Z18" s="662">
        <v>4.2</v>
      </c>
      <c r="AA18" s="662"/>
      <c r="AB18" s="662"/>
      <c r="AC18" s="662"/>
      <c r="AD18" s="663">
        <v>39606</v>
      </c>
      <c r="AE18" s="663"/>
      <c r="AF18" s="663"/>
      <c r="AG18" s="663"/>
      <c r="AH18" s="663"/>
      <c r="AI18" s="663"/>
      <c r="AJ18" s="663"/>
      <c r="AK18" s="663"/>
      <c r="AL18" s="664">
        <v>1</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231</v>
      </c>
      <c r="BH18" s="660"/>
      <c r="BI18" s="660"/>
      <c r="BJ18" s="660"/>
      <c r="BK18" s="660"/>
      <c r="BL18" s="660"/>
      <c r="BM18" s="660"/>
      <c r="BN18" s="661"/>
      <c r="BO18" s="662" t="s">
        <v>124</v>
      </c>
      <c r="BP18" s="662"/>
      <c r="BQ18" s="662"/>
      <c r="BR18" s="662"/>
      <c r="BS18" s="668" t="s">
        <v>231</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231</v>
      </c>
      <c r="DA18" s="662"/>
      <c r="DB18" s="662"/>
      <c r="DC18" s="662"/>
      <c r="DD18" s="668" t="s">
        <v>231</v>
      </c>
      <c r="DE18" s="660"/>
      <c r="DF18" s="660"/>
      <c r="DG18" s="660"/>
      <c r="DH18" s="660"/>
      <c r="DI18" s="660"/>
      <c r="DJ18" s="660"/>
      <c r="DK18" s="660"/>
      <c r="DL18" s="660"/>
      <c r="DM18" s="660"/>
      <c r="DN18" s="660"/>
      <c r="DO18" s="660"/>
      <c r="DP18" s="661"/>
      <c r="DQ18" s="668" t="s">
        <v>231</v>
      </c>
      <c r="DR18" s="660"/>
      <c r="DS18" s="660"/>
      <c r="DT18" s="660"/>
      <c r="DU18" s="660"/>
      <c r="DV18" s="660"/>
      <c r="DW18" s="660"/>
      <c r="DX18" s="660"/>
      <c r="DY18" s="660"/>
      <c r="DZ18" s="660"/>
      <c r="EA18" s="660"/>
      <c r="EB18" s="660"/>
      <c r="EC18" s="669"/>
    </row>
    <row r="19" spans="2:133" ht="11.25" customHeight="1" x14ac:dyDescent="0.15">
      <c r="B19" s="656" t="s">
        <v>269</v>
      </c>
      <c r="C19" s="657"/>
      <c r="D19" s="657"/>
      <c r="E19" s="657"/>
      <c r="F19" s="657"/>
      <c r="G19" s="657"/>
      <c r="H19" s="657"/>
      <c r="I19" s="657"/>
      <c r="J19" s="657"/>
      <c r="K19" s="657"/>
      <c r="L19" s="657"/>
      <c r="M19" s="657"/>
      <c r="N19" s="657"/>
      <c r="O19" s="657"/>
      <c r="P19" s="657"/>
      <c r="Q19" s="658"/>
      <c r="R19" s="659">
        <v>39606</v>
      </c>
      <c r="S19" s="660"/>
      <c r="T19" s="660"/>
      <c r="U19" s="660"/>
      <c r="V19" s="660"/>
      <c r="W19" s="660"/>
      <c r="X19" s="660"/>
      <c r="Y19" s="661"/>
      <c r="Z19" s="662">
        <v>0.6</v>
      </c>
      <c r="AA19" s="662"/>
      <c r="AB19" s="662"/>
      <c r="AC19" s="662"/>
      <c r="AD19" s="663">
        <v>39606</v>
      </c>
      <c r="AE19" s="663"/>
      <c r="AF19" s="663"/>
      <c r="AG19" s="663"/>
      <c r="AH19" s="663"/>
      <c r="AI19" s="663"/>
      <c r="AJ19" s="663"/>
      <c r="AK19" s="663"/>
      <c r="AL19" s="664">
        <v>1</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v>111863</v>
      </c>
      <c r="BH19" s="660"/>
      <c r="BI19" s="660"/>
      <c r="BJ19" s="660"/>
      <c r="BK19" s="660"/>
      <c r="BL19" s="660"/>
      <c r="BM19" s="660"/>
      <c r="BN19" s="661"/>
      <c r="BO19" s="662">
        <v>3</v>
      </c>
      <c r="BP19" s="662"/>
      <c r="BQ19" s="662"/>
      <c r="BR19" s="662"/>
      <c r="BS19" s="668" t="s">
        <v>231</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231</v>
      </c>
      <c r="CS19" s="660"/>
      <c r="CT19" s="660"/>
      <c r="CU19" s="660"/>
      <c r="CV19" s="660"/>
      <c r="CW19" s="660"/>
      <c r="CX19" s="660"/>
      <c r="CY19" s="661"/>
      <c r="CZ19" s="662" t="s">
        <v>231</v>
      </c>
      <c r="DA19" s="662"/>
      <c r="DB19" s="662"/>
      <c r="DC19" s="662"/>
      <c r="DD19" s="668" t="s">
        <v>231</v>
      </c>
      <c r="DE19" s="660"/>
      <c r="DF19" s="660"/>
      <c r="DG19" s="660"/>
      <c r="DH19" s="660"/>
      <c r="DI19" s="660"/>
      <c r="DJ19" s="660"/>
      <c r="DK19" s="660"/>
      <c r="DL19" s="660"/>
      <c r="DM19" s="660"/>
      <c r="DN19" s="660"/>
      <c r="DO19" s="660"/>
      <c r="DP19" s="661"/>
      <c r="DQ19" s="668" t="s">
        <v>245</v>
      </c>
      <c r="DR19" s="660"/>
      <c r="DS19" s="660"/>
      <c r="DT19" s="660"/>
      <c r="DU19" s="660"/>
      <c r="DV19" s="660"/>
      <c r="DW19" s="660"/>
      <c r="DX19" s="660"/>
      <c r="DY19" s="660"/>
      <c r="DZ19" s="660"/>
      <c r="EA19" s="660"/>
      <c r="EB19" s="660"/>
      <c r="EC19" s="669"/>
    </row>
    <row r="20" spans="2:133" ht="11.25" customHeight="1" x14ac:dyDescent="0.15">
      <c r="B20" s="656" t="s">
        <v>272</v>
      </c>
      <c r="C20" s="657"/>
      <c r="D20" s="657"/>
      <c r="E20" s="657"/>
      <c r="F20" s="657"/>
      <c r="G20" s="657"/>
      <c r="H20" s="657"/>
      <c r="I20" s="657"/>
      <c r="J20" s="657"/>
      <c r="K20" s="657"/>
      <c r="L20" s="657"/>
      <c r="M20" s="657"/>
      <c r="N20" s="657"/>
      <c r="O20" s="657"/>
      <c r="P20" s="657"/>
      <c r="Q20" s="658"/>
      <c r="R20" s="659">
        <v>256951</v>
      </c>
      <c r="S20" s="660"/>
      <c r="T20" s="660"/>
      <c r="U20" s="660"/>
      <c r="V20" s="660"/>
      <c r="W20" s="660"/>
      <c r="X20" s="660"/>
      <c r="Y20" s="661"/>
      <c r="Z20" s="662">
        <v>3.7</v>
      </c>
      <c r="AA20" s="662"/>
      <c r="AB20" s="662"/>
      <c r="AC20" s="662"/>
      <c r="AD20" s="663" t="s">
        <v>231</v>
      </c>
      <c r="AE20" s="663"/>
      <c r="AF20" s="663"/>
      <c r="AG20" s="663"/>
      <c r="AH20" s="663"/>
      <c r="AI20" s="663"/>
      <c r="AJ20" s="663"/>
      <c r="AK20" s="663"/>
      <c r="AL20" s="664" t="s">
        <v>124</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v>111863</v>
      </c>
      <c r="BH20" s="660"/>
      <c r="BI20" s="660"/>
      <c r="BJ20" s="660"/>
      <c r="BK20" s="660"/>
      <c r="BL20" s="660"/>
      <c r="BM20" s="660"/>
      <c r="BN20" s="661"/>
      <c r="BO20" s="662">
        <v>3</v>
      </c>
      <c r="BP20" s="662"/>
      <c r="BQ20" s="662"/>
      <c r="BR20" s="662"/>
      <c r="BS20" s="668" t="s">
        <v>231</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6477058</v>
      </c>
      <c r="CS20" s="660"/>
      <c r="CT20" s="660"/>
      <c r="CU20" s="660"/>
      <c r="CV20" s="660"/>
      <c r="CW20" s="660"/>
      <c r="CX20" s="660"/>
      <c r="CY20" s="661"/>
      <c r="CZ20" s="662">
        <v>100</v>
      </c>
      <c r="DA20" s="662"/>
      <c r="DB20" s="662"/>
      <c r="DC20" s="662"/>
      <c r="DD20" s="668">
        <v>815377</v>
      </c>
      <c r="DE20" s="660"/>
      <c r="DF20" s="660"/>
      <c r="DG20" s="660"/>
      <c r="DH20" s="660"/>
      <c r="DI20" s="660"/>
      <c r="DJ20" s="660"/>
      <c r="DK20" s="660"/>
      <c r="DL20" s="660"/>
      <c r="DM20" s="660"/>
      <c r="DN20" s="660"/>
      <c r="DO20" s="660"/>
      <c r="DP20" s="661"/>
      <c r="DQ20" s="668">
        <v>4901685</v>
      </c>
      <c r="DR20" s="660"/>
      <c r="DS20" s="660"/>
      <c r="DT20" s="660"/>
      <c r="DU20" s="660"/>
      <c r="DV20" s="660"/>
      <c r="DW20" s="660"/>
      <c r="DX20" s="660"/>
      <c r="DY20" s="660"/>
      <c r="DZ20" s="660"/>
      <c r="EA20" s="660"/>
      <c r="EB20" s="660"/>
      <c r="EC20" s="669"/>
    </row>
    <row r="21" spans="2:133" ht="11.25" customHeight="1" x14ac:dyDescent="0.15">
      <c r="B21" s="656" t="s">
        <v>275</v>
      </c>
      <c r="C21" s="657"/>
      <c r="D21" s="657"/>
      <c r="E21" s="657"/>
      <c r="F21" s="657"/>
      <c r="G21" s="657"/>
      <c r="H21" s="657"/>
      <c r="I21" s="657"/>
      <c r="J21" s="657"/>
      <c r="K21" s="657"/>
      <c r="L21" s="657"/>
      <c r="M21" s="657"/>
      <c r="N21" s="657"/>
      <c r="O21" s="657"/>
      <c r="P21" s="657"/>
      <c r="Q21" s="658"/>
      <c r="R21" s="659" t="s">
        <v>231</v>
      </c>
      <c r="S21" s="660"/>
      <c r="T21" s="660"/>
      <c r="U21" s="660"/>
      <c r="V21" s="660"/>
      <c r="W21" s="660"/>
      <c r="X21" s="660"/>
      <c r="Y21" s="661"/>
      <c r="Z21" s="662" t="s">
        <v>124</v>
      </c>
      <c r="AA21" s="662"/>
      <c r="AB21" s="662"/>
      <c r="AC21" s="662"/>
      <c r="AD21" s="663" t="s">
        <v>169</v>
      </c>
      <c r="AE21" s="663"/>
      <c r="AF21" s="663"/>
      <c r="AG21" s="663"/>
      <c r="AH21" s="663"/>
      <c r="AI21" s="663"/>
      <c r="AJ21" s="663"/>
      <c r="AK21" s="663"/>
      <c r="AL21" s="664" t="s">
        <v>124</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v>111863</v>
      </c>
      <c r="BH21" s="660"/>
      <c r="BI21" s="660"/>
      <c r="BJ21" s="660"/>
      <c r="BK21" s="660"/>
      <c r="BL21" s="660"/>
      <c r="BM21" s="660"/>
      <c r="BN21" s="661"/>
      <c r="BO21" s="662">
        <v>3</v>
      </c>
      <c r="BP21" s="662"/>
      <c r="BQ21" s="662"/>
      <c r="BR21" s="662"/>
      <c r="BS21" s="668" t="s">
        <v>169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277</v>
      </c>
      <c r="C22" s="657"/>
      <c r="D22" s="657"/>
      <c r="E22" s="657"/>
      <c r="F22" s="657"/>
      <c r="G22" s="657"/>
      <c r="H22" s="657"/>
      <c r="I22" s="657"/>
      <c r="J22" s="657"/>
      <c r="K22" s="657"/>
      <c r="L22" s="657"/>
      <c r="M22" s="657"/>
      <c r="N22" s="657"/>
      <c r="O22" s="657"/>
      <c r="P22" s="657"/>
      <c r="Q22" s="658"/>
      <c r="R22" s="659">
        <v>4300996</v>
      </c>
      <c r="S22" s="660"/>
      <c r="T22" s="660"/>
      <c r="U22" s="660"/>
      <c r="V22" s="660"/>
      <c r="W22" s="660"/>
      <c r="X22" s="660"/>
      <c r="Y22" s="661"/>
      <c r="Z22" s="662">
        <v>61.4</v>
      </c>
      <c r="AA22" s="662"/>
      <c r="AB22" s="662"/>
      <c r="AC22" s="662"/>
      <c r="AD22" s="663">
        <v>4044045</v>
      </c>
      <c r="AE22" s="663"/>
      <c r="AF22" s="663"/>
      <c r="AG22" s="663"/>
      <c r="AH22" s="663"/>
      <c r="AI22" s="663"/>
      <c r="AJ22" s="663"/>
      <c r="AK22" s="663"/>
      <c r="AL22" s="664">
        <v>99.3</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169</v>
      </c>
      <c r="BH22" s="660"/>
      <c r="BI22" s="660"/>
      <c r="BJ22" s="660"/>
      <c r="BK22" s="660"/>
      <c r="BL22" s="660"/>
      <c r="BM22" s="660"/>
      <c r="BN22" s="661"/>
      <c r="BO22" s="662" t="s">
        <v>124</v>
      </c>
      <c r="BP22" s="662"/>
      <c r="BQ22" s="662"/>
      <c r="BR22" s="662"/>
      <c r="BS22" s="668" t="s">
        <v>124</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280</v>
      </c>
      <c r="C23" s="657"/>
      <c r="D23" s="657"/>
      <c r="E23" s="657"/>
      <c r="F23" s="657"/>
      <c r="G23" s="657"/>
      <c r="H23" s="657"/>
      <c r="I23" s="657"/>
      <c r="J23" s="657"/>
      <c r="K23" s="657"/>
      <c r="L23" s="657"/>
      <c r="M23" s="657"/>
      <c r="N23" s="657"/>
      <c r="O23" s="657"/>
      <c r="P23" s="657"/>
      <c r="Q23" s="658"/>
      <c r="R23" s="659">
        <v>1073</v>
      </c>
      <c r="S23" s="660"/>
      <c r="T23" s="660"/>
      <c r="U23" s="660"/>
      <c r="V23" s="660"/>
      <c r="W23" s="660"/>
      <c r="X23" s="660"/>
      <c r="Y23" s="661"/>
      <c r="Z23" s="662">
        <v>0</v>
      </c>
      <c r="AA23" s="662"/>
      <c r="AB23" s="662"/>
      <c r="AC23" s="662"/>
      <c r="AD23" s="663">
        <v>1073</v>
      </c>
      <c r="AE23" s="663"/>
      <c r="AF23" s="663"/>
      <c r="AG23" s="663"/>
      <c r="AH23" s="663"/>
      <c r="AI23" s="663"/>
      <c r="AJ23" s="663"/>
      <c r="AK23" s="663"/>
      <c r="AL23" s="664">
        <v>0</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t="s">
        <v>124</v>
      </c>
      <c r="BH23" s="660"/>
      <c r="BI23" s="660"/>
      <c r="BJ23" s="660"/>
      <c r="BK23" s="660"/>
      <c r="BL23" s="660"/>
      <c r="BM23" s="660"/>
      <c r="BN23" s="661"/>
      <c r="BO23" s="662" t="s">
        <v>169</v>
      </c>
      <c r="BP23" s="662"/>
      <c r="BQ23" s="662"/>
      <c r="BR23" s="662"/>
      <c r="BS23" s="668" t="s">
        <v>231</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89" t="s">
        <v>285</v>
      </c>
      <c r="DM23" s="690"/>
      <c r="DN23" s="690"/>
      <c r="DO23" s="690"/>
      <c r="DP23" s="690"/>
      <c r="DQ23" s="690"/>
      <c r="DR23" s="690"/>
      <c r="DS23" s="690"/>
      <c r="DT23" s="690"/>
      <c r="DU23" s="690"/>
      <c r="DV23" s="691"/>
      <c r="DW23" s="641" t="s">
        <v>286</v>
      </c>
      <c r="DX23" s="642"/>
      <c r="DY23" s="642"/>
      <c r="DZ23" s="642"/>
      <c r="EA23" s="642"/>
      <c r="EB23" s="642"/>
      <c r="EC23" s="643"/>
    </row>
    <row r="24" spans="2:133" ht="11.25" customHeight="1" x14ac:dyDescent="0.15">
      <c r="B24" s="656" t="s">
        <v>287</v>
      </c>
      <c r="C24" s="657"/>
      <c r="D24" s="657"/>
      <c r="E24" s="657"/>
      <c r="F24" s="657"/>
      <c r="G24" s="657"/>
      <c r="H24" s="657"/>
      <c r="I24" s="657"/>
      <c r="J24" s="657"/>
      <c r="K24" s="657"/>
      <c r="L24" s="657"/>
      <c r="M24" s="657"/>
      <c r="N24" s="657"/>
      <c r="O24" s="657"/>
      <c r="P24" s="657"/>
      <c r="Q24" s="658"/>
      <c r="R24" s="659">
        <v>1959</v>
      </c>
      <c r="S24" s="660"/>
      <c r="T24" s="660"/>
      <c r="U24" s="660"/>
      <c r="V24" s="660"/>
      <c r="W24" s="660"/>
      <c r="X24" s="660"/>
      <c r="Y24" s="661"/>
      <c r="Z24" s="662">
        <v>0</v>
      </c>
      <c r="AA24" s="662"/>
      <c r="AB24" s="662"/>
      <c r="AC24" s="662"/>
      <c r="AD24" s="663" t="s">
        <v>124</v>
      </c>
      <c r="AE24" s="663"/>
      <c r="AF24" s="663"/>
      <c r="AG24" s="663"/>
      <c r="AH24" s="663"/>
      <c r="AI24" s="663"/>
      <c r="AJ24" s="663"/>
      <c r="AK24" s="663"/>
      <c r="AL24" s="664" t="s">
        <v>124</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169</v>
      </c>
      <c r="BH24" s="660"/>
      <c r="BI24" s="660"/>
      <c r="BJ24" s="660"/>
      <c r="BK24" s="660"/>
      <c r="BL24" s="660"/>
      <c r="BM24" s="660"/>
      <c r="BN24" s="661"/>
      <c r="BO24" s="662" t="s">
        <v>231</v>
      </c>
      <c r="BP24" s="662"/>
      <c r="BQ24" s="662"/>
      <c r="BR24" s="662"/>
      <c r="BS24" s="668" t="s">
        <v>124</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1446388</v>
      </c>
      <c r="CS24" s="649"/>
      <c r="CT24" s="649"/>
      <c r="CU24" s="649"/>
      <c r="CV24" s="649"/>
      <c r="CW24" s="649"/>
      <c r="CX24" s="649"/>
      <c r="CY24" s="650"/>
      <c r="CZ24" s="653">
        <v>22.3</v>
      </c>
      <c r="DA24" s="654"/>
      <c r="DB24" s="654"/>
      <c r="DC24" s="673"/>
      <c r="DD24" s="692">
        <v>1132895</v>
      </c>
      <c r="DE24" s="649"/>
      <c r="DF24" s="649"/>
      <c r="DG24" s="649"/>
      <c r="DH24" s="649"/>
      <c r="DI24" s="649"/>
      <c r="DJ24" s="649"/>
      <c r="DK24" s="650"/>
      <c r="DL24" s="692">
        <v>1103285</v>
      </c>
      <c r="DM24" s="649"/>
      <c r="DN24" s="649"/>
      <c r="DO24" s="649"/>
      <c r="DP24" s="649"/>
      <c r="DQ24" s="649"/>
      <c r="DR24" s="649"/>
      <c r="DS24" s="649"/>
      <c r="DT24" s="649"/>
      <c r="DU24" s="649"/>
      <c r="DV24" s="650"/>
      <c r="DW24" s="653">
        <v>26.3</v>
      </c>
      <c r="DX24" s="654"/>
      <c r="DY24" s="654"/>
      <c r="DZ24" s="654"/>
      <c r="EA24" s="654"/>
      <c r="EB24" s="654"/>
      <c r="EC24" s="655"/>
    </row>
    <row r="25" spans="2:133" ht="11.25" customHeight="1" x14ac:dyDescent="0.15">
      <c r="B25" s="656" t="s">
        <v>290</v>
      </c>
      <c r="C25" s="657"/>
      <c r="D25" s="657"/>
      <c r="E25" s="657"/>
      <c r="F25" s="657"/>
      <c r="G25" s="657"/>
      <c r="H25" s="657"/>
      <c r="I25" s="657"/>
      <c r="J25" s="657"/>
      <c r="K25" s="657"/>
      <c r="L25" s="657"/>
      <c r="M25" s="657"/>
      <c r="N25" s="657"/>
      <c r="O25" s="657"/>
      <c r="P25" s="657"/>
      <c r="Q25" s="658"/>
      <c r="R25" s="659">
        <v>70095</v>
      </c>
      <c r="S25" s="660"/>
      <c r="T25" s="660"/>
      <c r="U25" s="660"/>
      <c r="V25" s="660"/>
      <c r="W25" s="660"/>
      <c r="X25" s="660"/>
      <c r="Y25" s="661"/>
      <c r="Z25" s="662">
        <v>1</v>
      </c>
      <c r="AA25" s="662"/>
      <c r="AB25" s="662"/>
      <c r="AC25" s="662"/>
      <c r="AD25" s="663">
        <v>3441</v>
      </c>
      <c r="AE25" s="663"/>
      <c r="AF25" s="663"/>
      <c r="AG25" s="663"/>
      <c r="AH25" s="663"/>
      <c r="AI25" s="663"/>
      <c r="AJ25" s="663"/>
      <c r="AK25" s="663"/>
      <c r="AL25" s="664">
        <v>0.1</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231</v>
      </c>
      <c r="BH25" s="660"/>
      <c r="BI25" s="660"/>
      <c r="BJ25" s="660"/>
      <c r="BK25" s="660"/>
      <c r="BL25" s="660"/>
      <c r="BM25" s="660"/>
      <c r="BN25" s="661"/>
      <c r="BO25" s="662" t="s">
        <v>169</v>
      </c>
      <c r="BP25" s="662"/>
      <c r="BQ25" s="662"/>
      <c r="BR25" s="662"/>
      <c r="BS25" s="668" t="s">
        <v>124</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852490</v>
      </c>
      <c r="CS25" s="695"/>
      <c r="CT25" s="695"/>
      <c r="CU25" s="695"/>
      <c r="CV25" s="695"/>
      <c r="CW25" s="695"/>
      <c r="CX25" s="695"/>
      <c r="CY25" s="696"/>
      <c r="CZ25" s="664">
        <v>13.2</v>
      </c>
      <c r="DA25" s="693"/>
      <c r="DB25" s="693"/>
      <c r="DC25" s="697"/>
      <c r="DD25" s="668">
        <v>793612</v>
      </c>
      <c r="DE25" s="695"/>
      <c r="DF25" s="695"/>
      <c r="DG25" s="695"/>
      <c r="DH25" s="695"/>
      <c r="DI25" s="695"/>
      <c r="DJ25" s="695"/>
      <c r="DK25" s="696"/>
      <c r="DL25" s="668">
        <v>764504</v>
      </c>
      <c r="DM25" s="695"/>
      <c r="DN25" s="695"/>
      <c r="DO25" s="695"/>
      <c r="DP25" s="695"/>
      <c r="DQ25" s="695"/>
      <c r="DR25" s="695"/>
      <c r="DS25" s="695"/>
      <c r="DT25" s="695"/>
      <c r="DU25" s="695"/>
      <c r="DV25" s="696"/>
      <c r="DW25" s="664">
        <v>18.2</v>
      </c>
      <c r="DX25" s="693"/>
      <c r="DY25" s="693"/>
      <c r="DZ25" s="693"/>
      <c r="EA25" s="693"/>
      <c r="EB25" s="693"/>
      <c r="EC25" s="694"/>
    </row>
    <row r="26" spans="2:133" ht="11.25" customHeight="1" x14ac:dyDescent="0.15">
      <c r="B26" s="656" t="s">
        <v>293</v>
      </c>
      <c r="C26" s="657"/>
      <c r="D26" s="657"/>
      <c r="E26" s="657"/>
      <c r="F26" s="657"/>
      <c r="G26" s="657"/>
      <c r="H26" s="657"/>
      <c r="I26" s="657"/>
      <c r="J26" s="657"/>
      <c r="K26" s="657"/>
      <c r="L26" s="657"/>
      <c r="M26" s="657"/>
      <c r="N26" s="657"/>
      <c r="O26" s="657"/>
      <c r="P26" s="657"/>
      <c r="Q26" s="658"/>
      <c r="R26" s="659">
        <v>7727</v>
      </c>
      <c r="S26" s="660"/>
      <c r="T26" s="660"/>
      <c r="U26" s="660"/>
      <c r="V26" s="660"/>
      <c r="W26" s="660"/>
      <c r="X26" s="660"/>
      <c r="Y26" s="661"/>
      <c r="Z26" s="662">
        <v>0.1</v>
      </c>
      <c r="AA26" s="662"/>
      <c r="AB26" s="662"/>
      <c r="AC26" s="662"/>
      <c r="AD26" s="663" t="s">
        <v>169</v>
      </c>
      <c r="AE26" s="663"/>
      <c r="AF26" s="663"/>
      <c r="AG26" s="663"/>
      <c r="AH26" s="663"/>
      <c r="AI26" s="663"/>
      <c r="AJ26" s="663"/>
      <c r="AK26" s="663"/>
      <c r="AL26" s="664" t="s">
        <v>231</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231</v>
      </c>
      <c r="BH26" s="660"/>
      <c r="BI26" s="660"/>
      <c r="BJ26" s="660"/>
      <c r="BK26" s="660"/>
      <c r="BL26" s="660"/>
      <c r="BM26" s="660"/>
      <c r="BN26" s="661"/>
      <c r="BO26" s="662" t="s">
        <v>231</v>
      </c>
      <c r="BP26" s="662"/>
      <c r="BQ26" s="662"/>
      <c r="BR26" s="662"/>
      <c r="BS26" s="668" t="s">
        <v>231</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540331</v>
      </c>
      <c r="CS26" s="660"/>
      <c r="CT26" s="660"/>
      <c r="CU26" s="660"/>
      <c r="CV26" s="660"/>
      <c r="CW26" s="660"/>
      <c r="CX26" s="660"/>
      <c r="CY26" s="661"/>
      <c r="CZ26" s="664">
        <v>8.3000000000000007</v>
      </c>
      <c r="DA26" s="693"/>
      <c r="DB26" s="693"/>
      <c r="DC26" s="697"/>
      <c r="DD26" s="668">
        <v>484986</v>
      </c>
      <c r="DE26" s="660"/>
      <c r="DF26" s="660"/>
      <c r="DG26" s="660"/>
      <c r="DH26" s="660"/>
      <c r="DI26" s="660"/>
      <c r="DJ26" s="660"/>
      <c r="DK26" s="661"/>
      <c r="DL26" s="668" t="s">
        <v>169</v>
      </c>
      <c r="DM26" s="660"/>
      <c r="DN26" s="660"/>
      <c r="DO26" s="660"/>
      <c r="DP26" s="660"/>
      <c r="DQ26" s="660"/>
      <c r="DR26" s="660"/>
      <c r="DS26" s="660"/>
      <c r="DT26" s="660"/>
      <c r="DU26" s="660"/>
      <c r="DV26" s="661"/>
      <c r="DW26" s="664" t="s">
        <v>124</v>
      </c>
      <c r="DX26" s="693"/>
      <c r="DY26" s="693"/>
      <c r="DZ26" s="693"/>
      <c r="EA26" s="693"/>
      <c r="EB26" s="693"/>
      <c r="EC26" s="694"/>
    </row>
    <row r="27" spans="2:133" ht="11.25" customHeight="1" x14ac:dyDescent="0.15">
      <c r="B27" s="656" t="s">
        <v>296</v>
      </c>
      <c r="C27" s="657"/>
      <c r="D27" s="657"/>
      <c r="E27" s="657"/>
      <c r="F27" s="657"/>
      <c r="G27" s="657"/>
      <c r="H27" s="657"/>
      <c r="I27" s="657"/>
      <c r="J27" s="657"/>
      <c r="K27" s="657"/>
      <c r="L27" s="657"/>
      <c r="M27" s="657"/>
      <c r="N27" s="657"/>
      <c r="O27" s="657"/>
      <c r="P27" s="657"/>
      <c r="Q27" s="658"/>
      <c r="R27" s="659">
        <v>463312</v>
      </c>
      <c r="S27" s="660"/>
      <c r="T27" s="660"/>
      <c r="U27" s="660"/>
      <c r="V27" s="660"/>
      <c r="W27" s="660"/>
      <c r="X27" s="660"/>
      <c r="Y27" s="661"/>
      <c r="Z27" s="662">
        <v>6.6</v>
      </c>
      <c r="AA27" s="662"/>
      <c r="AB27" s="662"/>
      <c r="AC27" s="662"/>
      <c r="AD27" s="663" t="s">
        <v>231</v>
      </c>
      <c r="AE27" s="663"/>
      <c r="AF27" s="663"/>
      <c r="AG27" s="663"/>
      <c r="AH27" s="663"/>
      <c r="AI27" s="663"/>
      <c r="AJ27" s="663"/>
      <c r="AK27" s="663"/>
      <c r="AL27" s="664" t="s">
        <v>231</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3755369</v>
      </c>
      <c r="BH27" s="660"/>
      <c r="BI27" s="660"/>
      <c r="BJ27" s="660"/>
      <c r="BK27" s="660"/>
      <c r="BL27" s="660"/>
      <c r="BM27" s="660"/>
      <c r="BN27" s="661"/>
      <c r="BO27" s="662">
        <v>100</v>
      </c>
      <c r="BP27" s="662"/>
      <c r="BQ27" s="662"/>
      <c r="BR27" s="662"/>
      <c r="BS27" s="668" t="s">
        <v>231</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362305</v>
      </c>
      <c r="CS27" s="695"/>
      <c r="CT27" s="695"/>
      <c r="CU27" s="695"/>
      <c r="CV27" s="695"/>
      <c r="CW27" s="695"/>
      <c r="CX27" s="695"/>
      <c r="CY27" s="696"/>
      <c r="CZ27" s="664">
        <v>5.6</v>
      </c>
      <c r="DA27" s="693"/>
      <c r="DB27" s="693"/>
      <c r="DC27" s="697"/>
      <c r="DD27" s="668">
        <v>128146</v>
      </c>
      <c r="DE27" s="695"/>
      <c r="DF27" s="695"/>
      <c r="DG27" s="695"/>
      <c r="DH27" s="695"/>
      <c r="DI27" s="695"/>
      <c r="DJ27" s="695"/>
      <c r="DK27" s="696"/>
      <c r="DL27" s="668">
        <v>127644</v>
      </c>
      <c r="DM27" s="695"/>
      <c r="DN27" s="695"/>
      <c r="DO27" s="695"/>
      <c r="DP27" s="695"/>
      <c r="DQ27" s="695"/>
      <c r="DR27" s="695"/>
      <c r="DS27" s="695"/>
      <c r="DT27" s="695"/>
      <c r="DU27" s="695"/>
      <c r="DV27" s="696"/>
      <c r="DW27" s="664">
        <v>3</v>
      </c>
      <c r="DX27" s="693"/>
      <c r="DY27" s="693"/>
      <c r="DZ27" s="693"/>
      <c r="EA27" s="693"/>
      <c r="EB27" s="693"/>
      <c r="EC27" s="694"/>
    </row>
    <row r="28" spans="2:133" ht="11.25" customHeight="1" x14ac:dyDescent="0.15">
      <c r="B28" s="701" t="s">
        <v>299</v>
      </c>
      <c r="C28" s="702"/>
      <c r="D28" s="702"/>
      <c r="E28" s="702"/>
      <c r="F28" s="702"/>
      <c r="G28" s="702"/>
      <c r="H28" s="702"/>
      <c r="I28" s="702"/>
      <c r="J28" s="702"/>
      <c r="K28" s="702"/>
      <c r="L28" s="702"/>
      <c r="M28" s="702"/>
      <c r="N28" s="702"/>
      <c r="O28" s="702"/>
      <c r="P28" s="702"/>
      <c r="Q28" s="703"/>
      <c r="R28" s="659" t="s">
        <v>124</v>
      </c>
      <c r="S28" s="660"/>
      <c r="T28" s="660"/>
      <c r="U28" s="660"/>
      <c r="V28" s="660"/>
      <c r="W28" s="660"/>
      <c r="X28" s="660"/>
      <c r="Y28" s="661"/>
      <c r="Z28" s="662" t="s">
        <v>124</v>
      </c>
      <c r="AA28" s="662"/>
      <c r="AB28" s="662"/>
      <c r="AC28" s="662"/>
      <c r="AD28" s="663" t="s">
        <v>169</v>
      </c>
      <c r="AE28" s="663"/>
      <c r="AF28" s="663"/>
      <c r="AG28" s="663"/>
      <c r="AH28" s="663"/>
      <c r="AI28" s="663"/>
      <c r="AJ28" s="663"/>
      <c r="AK28" s="663"/>
      <c r="AL28" s="664" t="s">
        <v>169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231593</v>
      </c>
      <c r="CS28" s="660"/>
      <c r="CT28" s="660"/>
      <c r="CU28" s="660"/>
      <c r="CV28" s="660"/>
      <c r="CW28" s="660"/>
      <c r="CX28" s="660"/>
      <c r="CY28" s="661"/>
      <c r="CZ28" s="664">
        <v>3.6</v>
      </c>
      <c r="DA28" s="693"/>
      <c r="DB28" s="693"/>
      <c r="DC28" s="697"/>
      <c r="DD28" s="668">
        <v>211137</v>
      </c>
      <c r="DE28" s="660"/>
      <c r="DF28" s="660"/>
      <c r="DG28" s="660"/>
      <c r="DH28" s="660"/>
      <c r="DI28" s="660"/>
      <c r="DJ28" s="660"/>
      <c r="DK28" s="661"/>
      <c r="DL28" s="668">
        <v>211137</v>
      </c>
      <c r="DM28" s="660"/>
      <c r="DN28" s="660"/>
      <c r="DO28" s="660"/>
      <c r="DP28" s="660"/>
      <c r="DQ28" s="660"/>
      <c r="DR28" s="660"/>
      <c r="DS28" s="660"/>
      <c r="DT28" s="660"/>
      <c r="DU28" s="660"/>
      <c r="DV28" s="661"/>
      <c r="DW28" s="664">
        <v>5</v>
      </c>
      <c r="DX28" s="693"/>
      <c r="DY28" s="693"/>
      <c r="DZ28" s="693"/>
      <c r="EA28" s="693"/>
      <c r="EB28" s="693"/>
      <c r="EC28" s="694"/>
    </row>
    <row r="29" spans="2:133" ht="11.25" customHeight="1" x14ac:dyDescent="0.15">
      <c r="B29" s="656" t="s">
        <v>301</v>
      </c>
      <c r="C29" s="657"/>
      <c r="D29" s="657"/>
      <c r="E29" s="657"/>
      <c r="F29" s="657"/>
      <c r="G29" s="657"/>
      <c r="H29" s="657"/>
      <c r="I29" s="657"/>
      <c r="J29" s="657"/>
      <c r="K29" s="657"/>
      <c r="L29" s="657"/>
      <c r="M29" s="657"/>
      <c r="N29" s="657"/>
      <c r="O29" s="657"/>
      <c r="P29" s="657"/>
      <c r="Q29" s="658"/>
      <c r="R29" s="659">
        <v>277295</v>
      </c>
      <c r="S29" s="660"/>
      <c r="T29" s="660"/>
      <c r="U29" s="660"/>
      <c r="V29" s="660"/>
      <c r="W29" s="660"/>
      <c r="X29" s="660"/>
      <c r="Y29" s="661"/>
      <c r="Z29" s="662">
        <v>4</v>
      </c>
      <c r="AA29" s="662"/>
      <c r="AB29" s="662"/>
      <c r="AC29" s="662"/>
      <c r="AD29" s="663" t="s">
        <v>124</v>
      </c>
      <c r="AE29" s="663"/>
      <c r="AF29" s="663"/>
      <c r="AG29" s="663"/>
      <c r="AH29" s="663"/>
      <c r="AI29" s="663"/>
      <c r="AJ29" s="663"/>
      <c r="AK29" s="663"/>
      <c r="AL29" s="664" t="s">
        <v>231</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305</v>
      </c>
      <c r="CG29" s="675"/>
      <c r="CH29" s="675"/>
      <c r="CI29" s="675"/>
      <c r="CJ29" s="675"/>
      <c r="CK29" s="675"/>
      <c r="CL29" s="675"/>
      <c r="CM29" s="675"/>
      <c r="CN29" s="675"/>
      <c r="CO29" s="675"/>
      <c r="CP29" s="675"/>
      <c r="CQ29" s="676"/>
      <c r="CR29" s="659">
        <v>231593</v>
      </c>
      <c r="CS29" s="695"/>
      <c r="CT29" s="695"/>
      <c r="CU29" s="695"/>
      <c r="CV29" s="695"/>
      <c r="CW29" s="695"/>
      <c r="CX29" s="695"/>
      <c r="CY29" s="696"/>
      <c r="CZ29" s="664">
        <v>3.6</v>
      </c>
      <c r="DA29" s="693"/>
      <c r="DB29" s="693"/>
      <c r="DC29" s="697"/>
      <c r="DD29" s="668">
        <v>211137</v>
      </c>
      <c r="DE29" s="695"/>
      <c r="DF29" s="695"/>
      <c r="DG29" s="695"/>
      <c r="DH29" s="695"/>
      <c r="DI29" s="695"/>
      <c r="DJ29" s="695"/>
      <c r="DK29" s="696"/>
      <c r="DL29" s="668">
        <v>211137</v>
      </c>
      <c r="DM29" s="695"/>
      <c r="DN29" s="695"/>
      <c r="DO29" s="695"/>
      <c r="DP29" s="695"/>
      <c r="DQ29" s="695"/>
      <c r="DR29" s="695"/>
      <c r="DS29" s="695"/>
      <c r="DT29" s="695"/>
      <c r="DU29" s="695"/>
      <c r="DV29" s="696"/>
      <c r="DW29" s="664">
        <v>5</v>
      </c>
      <c r="DX29" s="693"/>
      <c r="DY29" s="693"/>
      <c r="DZ29" s="693"/>
      <c r="EA29" s="693"/>
      <c r="EB29" s="693"/>
      <c r="EC29" s="694"/>
    </row>
    <row r="30" spans="2:133" ht="11.25" customHeight="1" x14ac:dyDescent="0.15">
      <c r="B30" s="656" t="s">
        <v>306</v>
      </c>
      <c r="C30" s="657"/>
      <c r="D30" s="657"/>
      <c r="E30" s="657"/>
      <c r="F30" s="657"/>
      <c r="G30" s="657"/>
      <c r="H30" s="657"/>
      <c r="I30" s="657"/>
      <c r="J30" s="657"/>
      <c r="K30" s="657"/>
      <c r="L30" s="657"/>
      <c r="M30" s="657"/>
      <c r="N30" s="657"/>
      <c r="O30" s="657"/>
      <c r="P30" s="657"/>
      <c r="Q30" s="658"/>
      <c r="R30" s="659">
        <v>112627</v>
      </c>
      <c r="S30" s="660"/>
      <c r="T30" s="660"/>
      <c r="U30" s="660"/>
      <c r="V30" s="660"/>
      <c r="W30" s="660"/>
      <c r="X30" s="660"/>
      <c r="Y30" s="661"/>
      <c r="Z30" s="662">
        <v>1.6</v>
      </c>
      <c r="AA30" s="662"/>
      <c r="AB30" s="662"/>
      <c r="AC30" s="662"/>
      <c r="AD30" s="663">
        <v>23609</v>
      </c>
      <c r="AE30" s="663"/>
      <c r="AF30" s="663"/>
      <c r="AG30" s="663"/>
      <c r="AH30" s="663"/>
      <c r="AI30" s="663"/>
      <c r="AJ30" s="663"/>
      <c r="AK30" s="663"/>
      <c r="AL30" s="664">
        <v>0.6</v>
      </c>
      <c r="AM30" s="665"/>
      <c r="AN30" s="665"/>
      <c r="AO30" s="666"/>
      <c r="AP30" s="707" t="s">
        <v>307</v>
      </c>
      <c r="AQ30" s="708"/>
      <c r="AR30" s="708"/>
      <c r="AS30" s="708"/>
      <c r="AT30" s="713" t="s">
        <v>308</v>
      </c>
      <c r="AU30" s="210"/>
      <c r="AV30" s="210"/>
      <c r="AW30" s="210"/>
      <c r="AX30" s="645" t="s">
        <v>181</v>
      </c>
      <c r="AY30" s="646"/>
      <c r="AZ30" s="646"/>
      <c r="BA30" s="646"/>
      <c r="BB30" s="646"/>
      <c r="BC30" s="646"/>
      <c r="BD30" s="646"/>
      <c r="BE30" s="646"/>
      <c r="BF30" s="647"/>
      <c r="BG30" s="719">
        <v>97.2</v>
      </c>
      <c r="BH30" s="720"/>
      <c r="BI30" s="720"/>
      <c r="BJ30" s="720"/>
      <c r="BK30" s="720"/>
      <c r="BL30" s="720"/>
      <c r="BM30" s="654">
        <v>78.8</v>
      </c>
      <c r="BN30" s="720"/>
      <c r="BO30" s="720"/>
      <c r="BP30" s="720"/>
      <c r="BQ30" s="721"/>
      <c r="BR30" s="719">
        <v>97.3</v>
      </c>
      <c r="BS30" s="720"/>
      <c r="BT30" s="720"/>
      <c r="BU30" s="720"/>
      <c r="BV30" s="720"/>
      <c r="BW30" s="720"/>
      <c r="BX30" s="654">
        <v>78.8</v>
      </c>
      <c r="BY30" s="720"/>
      <c r="BZ30" s="720"/>
      <c r="CA30" s="720"/>
      <c r="CB30" s="721"/>
      <c r="CD30" s="724"/>
      <c r="CE30" s="725"/>
      <c r="CF30" s="674" t="s">
        <v>309</v>
      </c>
      <c r="CG30" s="675"/>
      <c r="CH30" s="675"/>
      <c r="CI30" s="675"/>
      <c r="CJ30" s="675"/>
      <c r="CK30" s="675"/>
      <c r="CL30" s="675"/>
      <c r="CM30" s="675"/>
      <c r="CN30" s="675"/>
      <c r="CO30" s="675"/>
      <c r="CP30" s="675"/>
      <c r="CQ30" s="676"/>
      <c r="CR30" s="659">
        <v>204697</v>
      </c>
      <c r="CS30" s="660"/>
      <c r="CT30" s="660"/>
      <c r="CU30" s="660"/>
      <c r="CV30" s="660"/>
      <c r="CW30" s="660"/>
      <c r="CX30" s="660"/>
      <c r="CY30" s="661"/>
      <c r="CZ30" s="664">
        <v>3.2</v>
      </c>
      <c r="DA30" s="693"/>
      <c r="DB30" s="693"/>
      <c r="DC30" s="697"/>
      <c r="DD30" s="668">
        <v>184241</v>
      </c>
      <c r="DE30" s="660"/>
      <c r="DF30" s="660"/>
      <c r="DG30" s="660"/>
      <c r="DH30" s="660"/>
      <c r="DI30" s="660"/>
      <c r="DJ30" s="660"/>
      <c r="DK30" s="661"/>
      <c r="DL30" s="668">
        <v>184241</v>
      </c>
      <c r="DM30" s="660"/>
      <c r="DN30" s="660"/>
      <c r="DO30" s="660"/>
      <c r="DP30" s="660"/>
      <c r="DQ30" s="660"/>
      <c r="DR30" s="660"/>
      <c r="DS30" s="660"/>
      <c r="DT30" s="660"/>
      <c r="DU30" s="660"/>
      <c r="DV30" s="661"/>
      <c r="DW30" s="664">
        <v>4.4000000000000004</v>
      </c>
      <c r="DX30" s="693"/>
      <c r="DY30" s="693"/>
      <c r="DZ30" s="693"/>
      <c r="EA30" s="693"/>
      <c r="EB30" s="693"/>
      <c r="EC30" s="694"/>
    </row>
    <row r="31" spans="2:133" ht="11.25" customHeight="1" x14ac:dyDescent="0.15">
      <c r="B31" s="656" t="s">
        <v>310</v>
      </c>
      <c r="C31" s="657"/>
      <c r="D31" s="657"/>
      <c r="E31" s="657"/>
      <c r="F31" s="657"/>
      <c r="G31" s="657"/>
      <c r="H31" s="657"/>
      <c r="I31" s="657"/>
      <c r="J31" s="657"/>
      <c r="K31" s="657"/>
      <c r="L31" s="657"/>
      <c r="M31" s="657"/>
      <c r="N31" s="657"/>
      <c r="O31" s="657"/>
      <c r="P31" s="657"/>
      <c r="Q31" s="658"/>
      <c r="R31" s="659">
        <v>415975</v>
      </c>
      <c r="S31" s="660"/>
      <c r="T31" s="660"/>
      <c r="U31" s="660"/>
      <c r="V31" s="660"/>
      <c r="W31" s="660"/>
      <c r="X31" s="660"/>
      <c r="Y31" s="661"/>
      <c r="Z31" s="662">
        <v>5.9</v>
      </c>
      <c r="AA31" s="662"/>
      <c r="AB31" s="662"/>
      <c r="AC31" s="662"/>
      <c r="AD31" s="663" t="s">
        <v>231</v>
      </c>
      <c r="AE31" s="663"/>
      <c r="AF31" s="663"/>
      <c r="AG31" s="663"/>
      <c r="AH31" s="663"/>
      <c r="AI31" s="663"/>
      <c r="AJ31" s="663"/>
      <c r="AK31" s="663"/>
      <c r="AL31" s="664" t="s">
        <v>124</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97.7</v>
      </c>
      <c r="BH31" s="695"/>
      <c r="BI31" s="695"/>
      <c r="BJ31" s="695"/>
      <c r="BK31" s="695"/>
      <c r="BL31" s="695"/>
      <c r="BM31" s="665">
        <v>93.3</v>
      </c>
      <c r="BN31" s="717"/>
      <c r="BO31" s="717"/>
      <c r="BP31" s="717"/>
      <c r="BQ31" s="718"/>
      <c r="BR31" s="716">
        <v>98.7</v>
      </c>
      <c r="BS31" s="695"/>
      <c r="BT31" s="695"/>
      <c r="BU31" s="695"/>
      <c r="BV31" s="695"/>
      <c r="BW31" s="695"/>
      <c r="BX31" s="665">
        <v>93.9</v>
      </c>
      <c r="BY31" s="717"/>
      <c r="BZ31" s="717"/>
      <c r="CA31" s="717"/>
      <c r="CB31" s="718"/>
      <c r="CD31" s="724"/>
      <c r="CE31" s="725"/>
      <c r="CF31" s="674" t="s">
        <v>313</v>
      </c>
      <c r="CG31" s="675"/>
      <c r="CH31" s="675"/>
      <c r="CI31" s="675"/>
      <c r="CJ31" s="675"/>
      <c r="CK31" s="675"/>
      <c r="CL31" s="675"/>
      <c r="CM31" s="675"/>
      <c r="CN31" s="675"/>
      <c r="CO31" s="675"/>
      <c r="CP31" s="675"/>
      <c r="CQ31" s="676"/>
      <c r="CR31" s="659">
        <v>26896</v>
      </c>
      <c r="CS31" s="695"/>
      <c r="CT31" s="695"/>
      <c r="CU31" s="695"/>
      <c r="CV31" s="695"/>
      <c r="CW31" s="695"/>
      <c r="CX31" s="695"/>
      <c r="CY31" s="696"/>
      <c r="CZ31" s="664">
        <v>0.4</v>
      </c>
      <c r="DA31" s="693"/>
      <c r="DB31" s="693"/>
      <c r="DC31" s="697"/>
      <c r="DD31" s="668">
        <v>26896</v>
      </c>
      <c r="DE31" s="695"/>
      <c r="DF31" s="695"/>
      <c r="DG31" s="695"/>
      <c r="DH31" s="695"/>
      <c r="DI31" s="695"/>
      <c r="DJ31" s="695"/>
      <c r="DK31" s="696"/>
      <c r="DL31" s="668">
        <v>26896</v>
      </c>
      <c r="DM31" s="695"/>
      <c r="DN31" s="695"/>
      <c r="DO31" s="695"/>
      <c r="DP31" s="695"/>
      <c r="DQ31" s="695"/>
      <c r="DR31" s="695"/>
      <c r="DS31" s="695"/>
      <c r="DT31" s="695"/>
      <c r="DU31" s="695"/>
      <c r="DV31" s="696"/>
      <c r="DW31" s="664">
        <v>0.6</v>
      </c>
      <c r="DX31" s="693"/>
      <c r="DY31" s="693"/>
      <c r="DZ31" s="693"/>
      <c r="EA31" s="693"/>
      <c r="EB31" s="693"/>
      <c r="EC31" s="694"/>
    </row>
    <row r="32" spans="2:133" ht="11.25" customHeight="1" x14ac:dyDescent="0.15">
      <c r="B32" s="656" t="s">
        <v>314</v>
      </c>
      <c r="C32" s="657"/>
      <c r="D32" s="657"/>
      <c r="E32" s="657"/>
      <c r="F32" s="657"/>
      <c r="G32" s="657"/>
      <c r="H32" s="657"/>
      <c r="I32" s="657"/>
      <c r="J32" s="657"/>
      <c r="K32" s="657"/>
      <c r="L32" s="657"/>
      <c r="M32" s="657"/>
      <c r="N32" s="657"/>
      <c r="O32" s="657"/>
      <c r="P32" s="657"/>
      <c r="Q32" s="658"/>
      <c r="R32" s="659">
        <v>414838</v>
      </c>
      <c r="S32" s="660"/>
      <c r="T32" s="660"/>
      <c r="U32" s="660"/>
      <c r="V32" s="660"/>
      <c r="W32" s="660"/>
      <c r="X32" s="660"/>
      <c r="Y32" s="661"/>
      <c r="Z32" s="662">
        <v>5.9</v>
      </c>
      <c r="AA32" s="662"/>
      <c r="AB32" s="662"/>
      <c r="AC32" s="662"/>
      <c r="AD32" s="663" t="s">
        <v>231</v>
      </c>
      <c r="AE32" s="663"/>
      <c r="AF32" s="663"/>
      <c r="AG32" s="663"/>
      <c r="AH32" s="663"/>
      <c r="AI32" s="663"/>
      <c r="AJ32" s="663"/>
      <c r="AK32" s="663"/>
      <c r="AL32" s="664" t="s">
        <v>231</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96.9</v>
      </c>
      <c r="BH32" s="729"/>
      <c r="BI32" s="729"/>
      <c r="BJ32" s="729"/>
      <c r="BK32" s="729"/>
      <c r="BL32" s="729"/>
      <c r="BM32" s="730">
        <v>74.900000000000006</v>
      </c>
      <c r="BN32" s="729"/>
      <c r="BO32" s="729"/>
      <c r="BP32" s="729"/>
      <c r="BQ32" s="731"/>
      <c r="BR32" s="728">
        <v>96.9</v>
      </c>
      <c r="BS32" s="729"/>
      <c r="BT32" s="729"/>
      <c r="BU32" s="729"/>
      <c r="BV32" s="729"/>
      <c r="BW32" s="729"/>
      <c r="BX32" s="730">
        <v>74.8</v>
      </c>
      <c r="BY32" s="729"/>
      <c r="BZ32" s="729"/>
      <c r="CA32" s="729"/>
      <c r="CB32" s="731"/>
      <c r="CD32" s="726"/>
      <c r="CE32" s="727"/>
      <c r="CF32" s="674" t="s">
        <v>316</v>
      </c>
      <c r="CG32" s="675"/>
      <c r="CH32" s="675"/>
      <c r="CI32" s="675"/>
      <c r="CJ32" s="675"/>
      <c r="CK32" s="675"/>
      <c r="CL32" s="675"/>
      <c r="CM32" s="675"/>
      <c r="CN32" s="675"/>
      <c r="CO32" s="675"/>
      <c r="CP32" s="675"/>
      <c r="CQ32" s="676"/>
      <c r="CR32" s="659" t="s">
        <v>124</v>
      </c>
      <c r="CS32" s="660"/>
      <c r="CT32" s="660"/>
      <c r="CU32" s="660"/>
      <c r="CV32" s="660"/>
      <c r="CW32" s="660"/>
      <c r="CX32" s="660"/>
      <c r="CY32" s="661"/>
      <c r="CZ32" s="664" t="s">
        <v>169</v>
      </c>
      <c r="DA32" s="693"/>
      <c r="DB32" s="693"/>
      <c r="DC32" s="697"/>
      <c r="DD32" s="668" t="s">
        <v>231</v>
      </c>
      <c r="DE32" s="660"/>
      <c r="DF32" s="660"/>
      <c r="DG32" s="660"/>
      <c r="DH32" s="660"/>
      <c r="DI32" s="660"/>
      <c r="DJ32" s="660"/>
      <c r="DK32" s="661"/>
      <c r="DL32" s="668" t="s">
        <v>231</v>
      </c>
      <c r="DM32" s="660"/>
      <c r="DN32" s="660"/>
      <c r="DO32" s="660"/>
      <c r="DP32" s="660"/>
      <c r="DQ32" s="660"/>
      <c r="DR32" s="660"/>
      <c r="DS32" s="660"/>
      <c r="DT32" s="660"/>
      <c r="DU32" s="660"/>
      <c r="DV32" s="661"/>
      <c r="DW32" s="664" t="s">
        <v>231</v>
      </c>
      <c r="DX32" s="693"/>
      <c r="DY32" s="693"/>
      <c r="DZ32" s="693"/>
      <c r="EA32" s="693"/>
      <c r="EB32" s="693"/>
      <c r="EC32" s="694"/>
    </row>
    <row r="33" spans="2:133" ht="11.25" customHeight="1" x14ac:dyDescent="0.15">
      <c r="B33" s="656" t="s">
        <v>317</v>
      </c>
      <c r="C33" s="657"/>
      <c r="D33" s="657"/>
      <c r="E33" s="657"/>
      <c r="F33" s="657"/>
      <c r="G33" s="657"/>
      <c r="H33" s="657"/>
      <c r="I33" s="657"/>
      <c r="J33" s="657"/>
      <c r="K33" s="657"/>
      <c r="L33" s="657"/>
      <c r="M33" s="657"/>
      <c r="N33" s="657"/>
      <c r="O33" s="657"/>
      <c r="P33" s="657"/>
      <c r="Q33" s="658"/>
      <c r="R33" s="659">
        <v>483761</v>
      </c>
      <c r="S33" s="660"/>
      <c r="T33" s="660"/>
      <c r="U33" s="660"/>
      <c r="V33" s="660"/>
      <c r="W33" s="660"/>
      <c r="X33" s="660"/>
      <c r="Y33" s="661"/>
      <c r="Z33" s="662">
        <v>6.9</v>
      </c>
      <c r="AA33" s="662"/>
      <c r="AB33" s="662"/>
      <c r="AC33" s="662"/>
      <c r="AD33" s="663" t="s">
        <v>169</v>
      </c>
      <c r="AE33" s="663"/>
      <c r="AF33" s="663"/>
      <c r="AG33" s="663"/>
      <c r="AH33" s="663"/>
      <c r="AI33" s="663"/>
      <c r="AJ33" s="663"/>
      <c r="AK33" s="663"/>
      <c r="AL33" s="664" t="s">
        <v>231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4197161</v>
      </c>
      <c r="CS33" s="695"/>
      <c r="CT33" s="695"/>
      <c r="CU33" s="695"/>
      <c r="CV33" s="695"/>
      <c r="CW33" s="695"/>
      <c r="CX33" s="695"/>
      <c r="CY33" s="696"/>
      <c r="CZ33" s="664">
        <v>64.8</v>
      </c>
      <c r="DA33" s="693"/>
      <c r="DB33" s="693"/>
      <c r="DC33" s="697"/>
      <c r="DD33" s="668">
        <v>3280956</v>
      </c>
      <c r="DE33" s="695"/>
      <c r="DF33" s="695"/>
      <c r="DG33" s="695"/>
      <c r="DH33" s="695"/>
      <c r="DI33" s="695"/>
      <c r="DJ33" s="695"/>
      <c r="DK33" s="696"/>
      <c r="DL33" s="668">
        <v>2560302</v>
      </c>
      <c r="DM33" s="695"/>
      <c r="DN33" s="695"/>
      <c r="DO33" s="695"/>
      <c r="DP33" s="695"/>
      <c r="DQ33" s="695"/>
      <c r="DR33" s="695"/>
      <c r="DS33" s="695"/>
      <c r="DT33" s="695"/>
      <c r="DU33" s="695"/>
      <c r="DV33" s="696"/>
      <c r="DW33" s="664">
        <v>61.1</v>
      </c>
      <c r="DX33" s="693"/>
      <c r="DY33" s="693"/>
      <c r="DZ33" s="693"/>
      <c r="EA33" s="693"/>
      <c r="EB33" s="693"/>
      <c r="EC33" s="694"/>
    </row>
    <row r="34" spans="2:133" ht="11.25" customHeight="1" x14ac:dyDescent="0.15">
      <c r="B34" s="656" t="s">
        <v>319</v>
      </c>
      <c r="C34" s="657"/>
      <c r="D34" s="657"/>
      <c r="E34" s="657"/>
      <c r="F34" s="657"/>
      <c r="G34" s="657"/>
      <c r="H34" s="657"/>
      <c r="I34" s="657"/>
      <c r="J34" s="657"/>
      <c r="K34" s="657"/>
      <c r="L34" s="657"/>
      <c r="M34" s="657"/>
      <c r="N34" s="657"/>
      <c r="O34" s="657"/>
      <c r="P34" s="657"/>
      <c r="Q34" s="658"/>
      <c r="R34" s="659">
        <v>200236</v>
      </c>
      <c r="S34" s="660"/>
      <c r="T34" s="660"/>
      <c r="U34" s="660"/>
      <c r="V34" s="660"/>
      <c r="W34" s="660"/>
      <c r="X34" s="660"/>
      <c r="Y34" s="661"/>
      <c r="Z34" s="662">
        <v>2.9</v>
      </c>
      <c r="AA34" s="662"/>
      <c r="AB34" s="662"/>
      <c r="AC34" s="662"/>
      <c r="AD34" s="663">
        <v>1</v>
      </c>
      <c r="AE34" s="663"/>
      <c r="AF34" s="663"/>
      <c r="AG34" s="663"/>
      <c r="AH34" s="663"/>
      <c r="AI34" s="663"/>
      <c r="AJ34" s="663"/>
      <c r="AK34" s="663"/>
      <c r="AL34" s="664">
        <v>0</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1022400</v>
      </c>
      <c r="CS34" s="660"/>
      <c r="CT34" s="660"/>
      <c r="CU34" s="660"/>
      <c r="CV34" s="660"/>
      <c r="CW34" s="660"/>
      <c r="CX34" s="660"/>
      <c r="CY34" s="661"/>
      <c r="CZ34" s="664">
        <v>15.8</v>
      </c>
      <c r="DA34" s="693"/>
      <c r="DB34" s="693"/>
      <c r="DC34" s="697"/>
      <c r="DD34" s="668">
        <v>855117</v>
      </c>
      <c r="DE34" s="660"/>
      <c r="DF34" s="660"/>
      <c r="DG34" s="660"/>
      <c r="DH34" s="660"/>
      <c r="DI34" s="660"/>
      <c r="DJ34" s="660"/>
      <c r="DK34" s="661"/>
      <c r="DL34" s="668">
        <v>636351</v>
      </c>
      <c r="DM34" s="660"/>
      <c r="DN34" s="660"/>
      <c r="DO34" s="660"/>
      <c r="DP34" s="660"/>
      <c r="DQ34" s="660"/>
      <c r="DR34" s="660"/>
      <c r="DS34" s="660"/>
      <c r="DT34" s="660"/>
      <c r="DU34" s="660"/>
      <c r="DV34" s="661"/>
      <c r="DW34" s="664">
        <v>15.2</v>
      </c>
      <c r="DX34" s="693"/>
      <c r="DY34" s="693"/>
      <c r="DZ34" s="693"/>
      <c r="EA34" s="693"/>
      <c r="EB34" s="693"/>
      <c r="EC34" s="694"/>
    </row>
    <row r="35" spans="2:133" ht="11.25" customHeight="1" x14ac:dyDescent="0.15">
      <c r="B35" s="656" t="s">
        <v>323</v>
      </c>
      <c r="C35" s="657"/>
      <c r="D35" s="657"/>
      <c r="E35" s="657"/>
      <c r="F35" s="657"/>
      <c r="G35" s="657"/>
      <c r="H35" s="657"/>
      <c r="I35" s="657"/>
      <c r="J35" s="657"/>
      <c r="K35" s="657"/>
      <c r="L35" s="657"/>
      <c r="M35" s="657"/>
      <c r="N35" s="657"/>
      <c r="O35" s="657"/>
      <c r="P35" s="657"/>
      <c r="Q35" s="658"/>
      <c r="R35" s="659">
        <v>252583</v>
      </c>
      <c r="S35" s="660"/>
      <c r="T35" s="660"/>
      <c r="U35" s="660"/>
      <c r="V35" s="660"/>
      <c r="W35" s="660"/>
      <c r="X35" s="660"/>
      <c r="Y35" s="661"/>
      <c r="Z35" s="662">
        <v>3.6</v>
      </c>
      <c r="AA35" s="662"/>
      <c r="AB35" s="662"/>
      <c r="AC35" s="662"/>
      <c r="AD35" s="663" t="s">
        <v>231</v>
      </c>
      <c r="AE35" s="663"/>
      <c r="AF35" s="663"/>
      <c r="AG35" s="663"/>
      <c r="AH35" s="663"/>
      <c r="AI35" s="663"/>
      <c r="AJ35" s="663"/>
      <c r="AK35" s="663"/>
      <c r="AL35" s="664" t="s">
        <v>231</v>
      </c>
      <c r="AM35" s="665"/>
      <c r="AN35" s="665"/>
      <c r="AO35" s="666"/>
      <c r="AP35" s="214"/>
      <c r="AQ35" s="732" t="s">
        <v>324</v>
      </c>
      <c r="AR35" s="733"/>
      <c r="AS35" s="733"/>
      <c r="AT35" s="733"/>
      <c r="AU35" s="733"/>
      <c r="AV35" s="733"/>
      <c r="AW35" s="733"/>
      <c r="AX35" s="733"/>
      <c r="AY35" s="734"/>
      <c r="AZ35" s="648">
        <v>1211026</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31459</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409003</v>
      </c>
      <c r="CS35" s="695"/>
      <c r="CT35" s="695"/>
      <c r="CU35" s="695"/>
      <c r="CV35" s="695"/>
      <c r="CW35" s="695"/>
      <c r="CX35" s="695"/>
      <c r="CY35" s="696"/>
      <c r="CZ35" s="664">
        <v>6.3</v>
      </c>
      <c r="DA35" s="693"/>
      <c r="DB35" s="693"/>
      <c r="DC35" s="697"/>
      <c r="DD35" s="668">
        <v>296702</v>
      </c>
      <c r="DE35" s="695"/>
      <c r="DF35" s="695"/>
      <c r="DG35" s="695"/>
      <c r="DH35" s="695"/>
      <c r="DI35" s="695"/>
      <c r="DJ35" s="695"/>
      <c r="DK35" s="696"/>
      <c r="DL35" s="668">
        <v>246240</v>
      </c>
      <c r="DM35" s="695"/>
      <c r="DN35" s="695"/>
      <c r="DO35" s="695"/>
      <c r="DP35" s="695"/>
      <c r="DQ35" s="695"/>
      <c r="DR35" s="695"/>
      <c r="DS35" s="695"/>
      <c r="DT35" s="695"/>
      <c r="DU35" s="695"/>
      <c r="DV35" s="696"/>
      <c r="DW35" s="664">
        <v>5.9</v>
      </c>
      <c r="DX35" s="693"/>
      <c r="DY35" s="693"/>
      <c r="DZ35" s="693"/>
      <c r="EA35" s="693"/>
      <c r="EB35" s="693"/>
      <c r="EC35" s="694"/>
    </row>
    <row r="36" spans="2:133" ht="11.25" customHeight="1" x14ac:dyDescent="0.15">
      <c r="B36" s="656" t="s">
        <v>327</v>
      </c>
      <c r="C36" s="657"/>
      <c r="D36" s="657"/>
      <c r="E36" s="657"/>
      <c r="F36" s="657"/>
      <c r="G36" s="657"/>
      <c r="H36" s="657"/>
      <c r="I36" s="657"/>
      <c r="J36" s="657"/>
      <c r="K36" s="657"/>
      <c r="L36" s="657"/>
      <c r="M36" s="657"/>
      <c r="N36" s="657"/>
      <c r="O36" s="657"/>
      <c r="P36" s="657"/>
      <c r="Q36" s="658"/>
      <c r="R36" s="659" t="s">
        <v>169</v>
      </c>
      <c r="S36" s="660"/>
      <c r="T36" s="660"/>
      <c r="U36" s="660"/>
      <c r="V36" s="660"/>
      <c r="W36" s="660"/>
      <c r="X36" s="660"/>
      <c r="Y36" s="661"/>
      <c r="Z36" s="662" t="s">
        <v>231</v>
      </c>
      <c r="AA36" s="662"/>
      <c r="AB36" s="662"/>
      <c r="AC36" s="662"/>
      <c r="AD36" s="663" t="s">
        <v>231</v>
      </c>
      <c r="AE36" s="663"/>
      <c r="AF36" s="663"/>
      <c r="AG36" s="663"/>
      <c r="AH36" s="663"/>
      <c r="AI36" s="663"/>
      <c r="AJ36" s="663"/>
      <c r="AK36" s="663"/>
      <c r="AL36" s="664" t="s">
        <v>124</v>
      </c>
      <c r="AM36" s="665"/>
      <c r="AN36" s="665"/>
      <c r="AO36" s="666"/>
      <c r="AQ36" s="736" t="s">
        <v>328</v>
      </c>
      <c r="AR36" s="737"/>
      <c r="AS36" s="737"/>
      <c r="AT36" s="737"/>
      <c r="AU36" s="737"/>
      <c r="AV36" s="737"/>
      <c r="AW36" s="737"/>
      <c r="AX36" s="737"/>
      <c r="AY36" s="738"/>
      <c r="AZ36" s="659">
        <v>640000</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7974</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1302483</v>
      </c>
      <c r="CS36" s="660"/>
      <c r="CT36" s="660"/>
      <c r="CU36" s="660"/>
      <c r="CV36" s="660"/>
      <c r="CW36" s="660"/>
      <c r="CX36" s="660"/>
      <c r="CY36" s="661"/>
      <c r="CZ36" s="664">
        <v>20.100000000000001</v>
      </c>
      <c r="DA36" s="693"/>
      <c r="DB36" s="693"/>
      <c r="DC36" s="697"/>
      <c r="DD36" s="668">
        <v>1208342</v>
      </c>
      <c r="DE36" s="660"/>
      <c r="DF36" s="660"/>
      <c r="DG36" s="660"/>
      <c r="DH36" s="660"/>
      <c r="DI36" s="660"/>
      <c r="DJ36" s="660"/>
      <c r="DK36" s="661"/>
      <c r="DL36" s="668">
        <v>926326</v>
      </c>
      <c r="DM36" s="660"/>
      <c r="DN36" s="660"/>
      <c r="DO36" s="660"/>
      <c r="DP36" s="660"/>
      <c r="DQ36" s="660"/>
      <c r="DR36" s="660"/>
      <c r="DS36" s="660"/>
      <c r="DT36" s="660"/>
      <c r="DU36" s="660"/>
      <c r="DV36" s="661"/>
      <c r="DW36" s="664">
        <v>22.1</v>
      </c>
      <c r="DX36" s="693"/>
      <c r="DY36" s="693"/>
      <c r="DZ36" s="693"/>
      <c r="EA36" s="693"/>
      <c r="EB36" s="693"/>
      <c r="EC36" s="694"/>
    </row>
    <row r="37" spans="2:133" ht="11.25" customHeight="1" x14ac:dyDescent="0.15">
      <c r="B37" s="656" t="s">
        <v>331</v>
      </c>
      <c r="C37" s="657"/>
      <c r="D37" s="657"/>
      <c r="E37" s="657"/>
      <c r="F37" s="657"/>
      <c r="G37" s="657"/>
      <c r="H37" s="657"/>
      <c r="I37" s="657"/>
      <c r="J37" s="657"/>
      <c r="K37" s="657"/>
      <c r="L37" s="657"/>
      <c r="M37" s="657"/>
      <c r="N37" s="657"/>
      <c r="O37" s="657"/>
      <c r="P37" s="657"/>
      <c r="Q37" s="658"/>
      <c r="R37" s="659">
        <v>117083</v>
      </c>
      <c r="S37" s="660"/>
      <c r="T37" s="660"/>
      <c r="U37" s="660"/>
      <c r="V37" s="660"/>
      <c r="W37" s="660"/>
      <c r="X37" s="660"/>
      <c r="Y37" s="661"/>
      <c r="Z37" s="662">
        <v>1.7</v>
      </c>
      <c r="AA37" s="662"/>
      <c r="AB37" s="662"/>
      <c r="AC37" s="662"/>
      <c r="AD37" s="663" t="s">
        <v>231</v>
      </c>
      <c r="AE37" s="663"/>
      <c r="AF37" s="663"/>
      <c r="AG37" s="663"/>
      <c r="AH37" s="663"/>
      <c r="AI37" s="663"/>
      <c r="AJ37" s="663"/>
      <c r="AK37" s="663"/>
      <c r="AL37" s="664" t="s">
        <v>124</v>
      </c>
      <c r="AM37" s="665"/>
      <c r="AN37" s="665"/>
      <c r="AO37" s="666"/>
      <c r="AQ37" s="736" t="s">
        <v>332</v>
      </c>
      <c r="AR37" s="737"/>
      <c r="AS37" s="737"/>
      <c r="AT37" s="737"/>
      <c r="AU37" s="737"/>
      <c r="AV37" s="737"/>
      <c r="AW37" s="737"/>
      <c r="AX37" s="737"/>
      <c r="AY37" s="738"/>
      <c r="AZ37" s="659">
        <v>227527</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1644</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20049</v>
      </c>
      <c r="CS37" s="695"/>
      <c r="CT37" s="695"/>
      <c r="CU37" s="695"/>
      <c r="CV37" s="695"/>
      <c r="CW37" s="695"/>
      <c r="CX37" s="695"/>
      <c r="CY37" s="696"/>
      <c r="CZ37" s="664">
        <v>0.3</v>
      </c>
      <c r="DA37" s="693"/>
      <c r="DB37" s="693"/>
      <c r="DC37" s="697"/>
      <c r="DD37" s="668">
        <v>20049</v>
      </c>
      <c r="DE37" s="695"/>
      <c r="DF37" s="695"/>
      <c r="DG37" s="695"/>
      <c r="DH37" s="695"/>
      <c r="DI37" s="695"/>
      <c r="DJ37" s="695"/>
      <c r="DK37" s="696"/>
      <c r="DL37" s="668">
        <v>20029</v>
      </c>
      <c r="DM37" s="695"/>
      <c r="DN37" s="695"/>
      <c r="DO37" s="695"/>
      <c r="DP37" s="695"/>
      <c r="DQ37" s="695"/>
      <c r="DR37" s="695"/>
      <c r="DS37" s="695"/>
      <c r="DT37" s="695"/>
      <c r="DU37" s="695"/>
      <c r="DV37" s="696"/>
      <c r="DW37" s="664">
        <v>0.5</v>
      </c>
      <c r="DX37" s="693"/>
      <c r="DY37" s="693"/>
      <c r="DZ37" s="693"/>
      <c r="EA37" s="693"/>
      <c r="EB37" s="693"/>
      <c r="EC37" s="694"/>
    </row>
    <row r="38" spans="2:133" ht="11.25" customHeight="1" x14ac:dyDescent="0.15">
      <c r="B38" s="704" t="s">
        <v>335</v>
      </c>
      <c r="C38" s="705"/>
      <c r="D38" s="705"/>
      <c r="E38" s="705"/>
      <c r="F38" s="705"/>
      <c r="G38" s="705"/>
      <c r="H38" s="705"/>
      <c r="I38" s="705"/>
      <c r="J38" s="705"/>
      <c r="K38" s="705"/>
      <c r="L38" s="705"/>
      <c r="M38" s="705"/>
      <c r="N38" s="705"/>
      <c r="O38" s="705"/>
      <c r="P38" s="705"/>
      <c r="Q38" s="706"/>
      <c r="R38" s="739">
        <v>7002477</v>
      </c>
      <c r="S38" s="740"/>
      <c r="T38" s="740"/>
      <c r="U38" s="740"/>
      <c r="V38" s="740"/>
      <c r="W38" s="740"/>
      <c r="X38" s="740"/>
      <c r="Y38" s="741"/>
      <c r="Z38" s="742">
        <v>100</v>
      </c>
      <c r="AA38" s="742"/>
      <c r="AB38" s="742"/>
      <c r="AC38" s="742"/>
      <c r="AD38" s="743">
        <v>4072169</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v>9249</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2529</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974250</v>
      </c>
      <c r="CS38" s="660"/>
      <c r="CT38" s="660"/>
      <c r="CU38" s="660"/>
      <c r="CV38" s="660"/>
      <c r="CW38" s="660"/>
      <c r="CX38" s="660"/>
      <c r="CY38" s="661"/>
      <c r="CZ38" s="664">
        <v>15</v>
      </c>
      <c r="DA38" s="693"/>
      <c r="DB38" s="693"/>
      <c r="DC38" s="697"/>
      <c r="DD38" s="668">
        <v>913967</v>
      </c>
      <c r="DE38" s="660"/>
      <c r="DF38" s="660"/>
      <c r="DG38" s="660"/>
      <c r="DH38" s="660"/>
      <c r="DI38" s="660"/>
      <c r="DJ38" s="660"/>
      <c r="DK38" s="661"/>
      <c r="DL38" s="668">
        <v>751385</v>
      </c>
      <c r="DM38" s="660"/>
      <c r="DN38" s="660"/>
      <c r="DO38" s="660"/>
      <c r="DP38" s="660"/>
      <c r="DQ38" s="660"/>
      <c r="DR38" s="660"/>
      <c r="DS38" s="660"/>
      <c r="DT38" s="660"/>
      <c r="DU38" s="660"/>
      <c r="DV38" s="661"/>
      <c r="DW38" s="664">
        <v>17.899999999999999</v>
      </c>
      <c r="DX38" s="693"/>
      <c r="DY38" s="693"/>
      <c r="DZ38" s="693"/>
      <c r="EA38" s="693"/>
      <c r="EB38" s="693"/>
      <c r="EC38" s="694"/>
    </row>
    <row r="39" spans="2:133" ht="11.25" customHeight="1" x14ac:dyDescent="0.15">
      <c r="AQ39" s="736" t="s">
        <v>339</v>
      </c>
      <c r="AR39" s="737"/>
      <c r="AS39" s="737"/>
      <c r="AT39" s="737"/>
      <c r="AU39" s="737"/>
      <c r="AV39" s="737"/>
      <c r="AW39" s="737"/>
      <c r="AX39" s="737"/>
      <c r="AY39" s="738"/>
      <c r="AZ39" s="659" t="s">
        <v>124</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87</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428908</v>
      </c>
      <c r="CS39" s="695"/>
      <c r="CT39" s="695"/>
      <c r="CU39" s="695"/>
      <c r="CV39" s="695"/>
      <c r="CW39" s="695"/>
      <c r="CX39" s="695"/>
      <c r="CY39" s="696"/>
      <c r="CZ39" s="664">
        <v>6.6</v>
      </c>
      <c r="DA39" s="693"/>
      <c r="DB39" s="693"/>
      <c r="DC39" s="697"/>
      <c r="DD39" s="668">
        <v>6828</v>
      </c>
      <c r="DE39" s="695"/>
      <c r="DF39" s="695"/>
      <c r="DG39" s="695"/>
      <c r="DH39" s="695"/>
      <c r="DI39" s="695"/>
      <c r="DJ39" s="695"/>
      <c r="DK39" s="696"/>
      <c r="DL39" s="668" t="s">
        <v>231</v>
      </c>
      <c r="DM39" s="695"/>
      <c r="DN39" s="695"/>
      <c r="DO39" s="695"/>
      <c r="DP39" s="695"/>
      <c r="DQ39" s="695"/>
      <c r="DR39" s="695"/>
      <c r="DS39" s="695"/>
      <c r="DT39" s="695"/>
      <c r="DU39" s="695"/>
      <c r="DV39" s="696"/>
      <c r="DW39" s="664" t="s">
        <v>124</v>
      </c>
      <c r="DX39" s="693"/>
      <c r="DY39" s="693"/>
      <c r="DZ39" s="693"/>
      <c r="EA39" s="693"/>
      <c r="EB39" s="693"/>
      <c r="EC39" s="694"/>
    </row>
    <row r="40" spans="2:133" ht="11.25" customHeight="1" x14ac:dyDescent="0.15">
      <c r="AQ40" s="736" t="s">
        <v>343</v>
      </c>
      <c r="AR40" s="737"/>
      <c r="AS40" s="737"/>
      <c r="AT40" s="737"/>
      <c r="AU40" s="737"/>
      <c r="AV40" s="737"/>
      <c r="AW40" s="737"/>
      <c r="AX40" s="737"/>
      <c r="AY40" s="738"/>
      <c r="AZ40" s="659">
        <v>94166</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106</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60117</v>
      </c>
      <c r="CS40" s="660"/>
      <c r="CT40" s="660"/>
      <c r="CU40" s="660"/>
      <c r="CV40" s="660"/>
      <c r="CW40" s="660"/>
      <c r="CX40" s="660"/>
      <c r="CY40" s="661"/>
      <c r="CZ40" s="664">
        <v>0.9</v>
      </c>
      <c r="DA40" s="693"/>
      <c r="DB40" s="693"/>
      <c r="DC40" s="697"/>
      <c r="DD40" s="668" t="s">
        <v>231</v>
      </c>
      <c r="DE40" s="660"/>
      <c r="DF40" s="660"/>
      <c r="DG40" s="660"/>
      <c r="DH40" s="660"/>
      <c r="DI40" s="660"/>
      <c r="DJ40" s="660"/>
      <c r="DK40" s="661"/>
      <c r="DL40" s="668" t="s">
        <v>231</v>
      </c>
      <c r="DM40" s="660"/>
      <c r="DN40" s="660"/>
      <c r="DO40" s="660"/>
      <c r="DP40" s="660"/>
      <c r="DQ40" s="660"/>
      <c r="DR40" s="660"/>
      <c r="DS40" s="660"/>
      <c r="DT40" s="660"/>
      <c r="DU40" s="660"/>
      <c r="DV40" s="661"/>
      <c r="DW40" s="664" t="s">
        <v>231</v>
      </c>
      <c r="DX40" s="693"/>
      <c r="DY40" s="693"/>
      <c r="DZ40" s="693"/>
      <c r="EA40" s="693"/>
      <c r="EB40" s="693"/>
      <c r="EC40" s="694"/>
    </row>
    <row r="41" spans="2:133" ht="11.25" customHeight="1" x14ac:dyDescent="0.15">
      <c r="AQ41" s="746" t="s">
        <v>346</v>
      </c>
      <c r="AR41" s="747"/>
      <c r="AS41" s="747"/>
      <c r="AT41" s="747"/>
      <c r="AU41" s="747"/>
      <c r="AV41" s="747"/>
      <c r="AW41" s="747"/>
      <c r="AX41" s="747"/>
      <c r="AY41" s="748"/>
      <c r="AZ41" s="739">
        <v>240084</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262</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231</v>
      </c>
      <c r="CS41" s="695"/>
      <c r="CT41" s="695"/>
      <c r="CU41" s="695"/>
      <c r="CV41" s="695"/>
      <c r="CW41" s="695"/>
      <c r="CX41" s="695"/>
      <c r="CY41" s="696"/>
      <c r="CZ41" s="664" t="s">
        <v>231</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833509</v>
      </c>
      <c r="CS42" s="660"/>
      <c r="CT42" s="660"/>
      <c r="CU42" s="660"/>
      <c r="CV42" s="660"/>
      <c r="CW42" s="660"/>
      <c r="CX42" s="660"/>
      <c r="CY42" s="661"/>
      <c r="CZ42" s="664">
        <v>12.9</v>
      </c>
      <c r="DA42" s="665"/>
      <c r="DB42" s="665"/>
      <c r="DC42" s="760"/>
      <c r="DD42" s="668">
        <v>487834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20661</v>
      </c>
      <c r="CS43" s="695"/>
      <c r="CT43" s="695"/>
      <c r="CU43" s="695"/>
      <c r="CV43" s="695"/>
      <c r="CW43" s="695"/>
      <c r="CX43" s="695"/>
      <c r="CY43" s="696"/>
      <c r="CZ43" s="664">
        <v>0.3</v>
      </c>
      <c r="DA43" s="693"/>
      <c r="DB43" s="693"/>
      <c r="DC43" s="697"/>
      <c r="DD43" s="668">
        <v>20661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353</v>
      </c>
      <c r="CD44" s="771" t="s">
        <v>304</v>
      </c>
      <c r="CE44" s="772"/>
      <c r="CF44" s="656" t="s">
        <v>354</v>
      </c>
      <c r="CG44" s="657"/>
      <c r="CH44" s="657"/>
      <c r="CI44" s="657"/>
      <c r="CJ44" s="657"/>
      <c r="CK44" s="657"/>
      <c r="CL44" s="657"/>
      <c r="CM44" s="657"/>
      <c r="CN44" s="657"/>
      <c r="CO44" s="657"/>
      <c r="CP44" s="657"/>
      <c r="CQ44" s="658"/>
      <c r="CR44" s="659">
        <v>815377</v>
      </c>
      <c r="CS44" s="660"/>
      <c r="CT44" s="660"/>
      <c r="CU44" s="660"/>
      <c r="CV44" s="660"/>
      <c r="CW44" s="660"/>
      <c r="CX44" s="660"/>
      <c r="CY44" s="661"/>
      <c r="CZ44" s="664">
        <v>12.6</v>
      </c>
      <c r="DA44" s="665"/>
      <c r="DB44" s="665"/>
      <c r="DC44" s="760"/>
      <c r="DD44" s="668">
        <v>469702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355</v>
      </c>
      <c r="CG45" s="657"/>
      <c r="CH45" s="657"/>
      <c r="CI45" s="657"/>
      <c r="CJ45" s="657"/>
      <c r="CK45" s="657"/>
      <c r="CL45" s="657"/>
      <c r="CM45" s="657"/>
      <c r="CN45" s="657"/>
      <c r="CO45" s="657"/>
      <c r="CP45" s="657"/>
      <c r="CQ45" s="658"/>
      <c r="CR45" s="659">
        <v>261127</v>
      </c>
      <c r="CS45" s="695"/>
      <c r="CT45" s="695"/>
      <c r="CU45" s="695"/>
      <c r="CV45" s="695"/>
      <c r="CW45" s="695"/>
      <c r="CX45" s="695"/>
      <c r="CY45" s="696"/>
      <c r="CZ45" s="664">
        <v>4</v>
      </c>
      <c r="DA45" s="693"/>
      <c r="DB45" s="693"/>
      <c r="DC45" s="697"/>
      <c r="DD45" s="668">
        <v>25143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356</v>
      </c>
      <c r="CG46" s="657"/>
      <c r="CH46" s="657"/>
      <c r="CI46" s="657"/>
      <c r="CJ46" s="657"/>
      <c r="CK46" s="657"/>
      <c r="CL46" s="657"/>
      <c r="CM46" s="657"/>
      <c r="CN46" s="657"/>
      <c r="CO46" s="657"/>
      <c r="CP46" s="657"/>
      <c r="CQ46" s="658"/>
      <c r="CR46" s="659">
        <v>554250</v>
      </c>
      <c r="CS46" s="660"/>
      <c r="CT46" s="660"/>
      <c r="CU46" s="660"/>
      <c r="CV46" s="660"/>
      <c r="CW46" s="660"/>
      <c r="CX46" s="660"/>
      <c r="CY46" s="661"/>
      <c r="CZ46" s="664">
        <v>8.6</v>
      </c>
      <c r="DA46" s="665"/>
      <c r="DB46" s="665"/>
      <c r="DC46" s="760"/>
      <c r="DD46" s="668">
        <v>444559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357</v>
      </c>
      <c r="CG47" s="657"/>
      <c r="CH47" s="657"/>
      <c r="CI47" s="657"/>
      <c r="CJ47" s="657"/>
      <c r="CK47" s="657"/>
      <c r="CL47" s="657"/>
      <c r="CM47" s="657"/>
      <c r="CN47" s="657"/>
      <c r="CO47" s="657"/>
      <c r="CP47" s="657"/>
      <c r="CQ47" s="658"/>
      <c r="CR47" s="659">
        <v>18132</v>
      </c>
      <c r="CS47" s="695"/>
      <c r="CT47" s="695"/>
      <c r="CU47" s="695"/>
      <c r="CV47" s="695"/>
      <c r="CW47" s="695"/>
      <c r="CX47" s="695"/>
      <c r="CY47" s="696"/>
      <c r="CZ47" s="664">
        <v>0.3</v>
      </c>
      <c r="DA47" s="693"/>
      <c r="DB47" s="693"/>
      <c r="DC47" s="697"/>
      <c r="DD47" s="668">
        <v>18132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358</v>
      </c>
      <c r="CG48" s="657"/>
      <c r="CH48" s="657"/>
      <c r="CI48" s="657"/>
      <c r="CJ48" s="657"/>
      <c r="CK48" s="657"/>
      <c r="CL48" s="657"/>
      <c r="CM48" s="657"/>
      <c r="CN48" s="657"/>
      <c r="CO48" s="657"/>
      <c r="CP48" s="657"/>
      <c r="CQ48" s="658"/>
      <c r="CR48" s="659" t="s">
        <v>231</v>
      </c>
      <c r="CS48" s="660"/>
      <c r="CT48" s="660"/>
      <c r="CU48" s="660"/>
      <c r="CV48" s="660"/>
      <c r="CW48" s="660"/>
      <c r="CX48" s="660"/>
      <c r="CY48" s="661"/>
      <c r="CZ48" s="664" t="s">
        <v>231</v>
      </c>
      <c r="DA48" s="665"/>
      <c r="DB48" s="665"/>
      <c r="DC48" s="760"/>
      <c r="DD48" s="668" t="s">
        <v>231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359</v>
      </c>
      <c r="CE49" s="705"/>
      <c r="CF49" s="705"/>
      <c r="CG49" s="705"/>
      <c r="CH49" s="705"/>
      <c r="CI49" s="705"/>
      <c r="CJ49" s="705"/>
      <c r="CK49" s="705"/>
      <c r="CL49" s="705"/>
      <c r="CM49" s="705"/>
      <c r="CN49" s="705"/>
      <c r="CO49" s="705"/>
      <c r="CP49" s="705"/>
      <c r="CQ49" s="706"/>
      <c r="CR49" s="739">
        <v>6477058</v>
      </c>
      <c r="CS49" s="729"/>
      <c r="CT49" s="729"/>
      <c r="CU49" s="729"/>
      <c r="CV49" s="729"/>
      <c r="CW49" s="729"/>
      <c r="CX49" s="729"/>
      <c r="CY49" s="761"/>
      <c r="CZ49" s="744">
        <v>100</v>
      </c>
      <c r="DA49" s="762"/>
      <c r="DB49" s="762"/>
      <c r="DC49" s="763"/>
      <c r="DD49" s="764">
        <v>4901685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H6FarFDUWr5Vzr/J0izlvue7JgJ8aggWgi5RyL9BjzOLQGliqqL3v8dAqKCGxz37xl7VKkKk/m2vyAf2nGm1jA==" saltValue="nfXbiFVHPgOEqJ32wFWkI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382</v>
      </c>
      <c r="C7" s="792"/>
      <c r="D7" s="792"/>
      <c r="E7" s="792"/>
      <c r="F7" s="792"/>
      <c r="G7" s="792"/>
      <c r="H7" s="792"/>
      <c r="I7" s="792"/>
      <c r="J7" s="792"/>
      <c r="K7" s="792"/>
      <c r="L7" s="792"/>
      <c r="M7" s="792"/>
      <c r="N7" s="792"/>
      <c r="O7" s="792"/>
      <c r="P7" s="793"/>
      <c r="Q7" s="794">
        <v>7005</v>
      </c>
      <c r="R7" s="795"/>
      <c r="S7" s="795"/>
      <c r="T7" s="795"/>
      <c r="U7" s="795"/>
      <c r="V7" s="795">
        <v>6479</v>
      </c>
      <c r="W7" s="795"/>
      <c r="X7" s="795"/>
      <c r="Y7" s="795"/>
      <c r="Z7" s="795"/>
      <c r="AA7" s="795">
        <v>525</v>
      </c>
      <c r="AB7" s="795"/>
      <c r="AC7" s="795"/>
      <c r="AD7" s="795"/>
      <c r="AE7" s="796"/>
      <c r="AF7" s="797">
        <v>375</v>
      </c>
      <c r="AG7" s="798"/>
      <c r="AH7" s="798"/>
      <c r="AI7" s="798"/>
      <c r="AJ7" s="799"/>
      <c r="AK7" s="834">
        <v>415</v>
      </c>
      <c r="AL7" s="835"/>
      <c r="AM7" s="835"/>
      <c r="AN7" s="835"/>
      <c r="AO7" s="835"/>
      <c r="AP7" s="835">
        <v>3913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384</v>
      </c>
      <c r="B23" s="850" t="s">
        <v>385</v>
      </c>
      <c r="C23" s="851"/>
      <c r="D23" s="851"/>
      <c r="E23" s="851"/>
      <c r="F23" s="851"/>
      <c r="G23" s="851"/>
      <c r="H23" s="851"/>
      <c r="I23" s="851"/>
      <c r="J23" s="851"/>
      <c r="K23" s="851"/>
      <c r="L23" s="851"/>
      <c r="M23" s="851"/>
      <c r="N23" s="851"/>
      <c r="O23" s="851"/>
      <c r="P23" s="852"/>
      <c r="Q23" s="853">
        <v>7004</v>
      </c>
      <c r="R23" s="854"/>
      <c r="S23" s="854"/>
      <c r="T23" s="854"/>
      <c r="U23" s="854"/>
      <c r="V23" s="854">
        <v>6479</v>
      </c>
      <c r="W23" s="854"/>
      <c r="X23" s="854"/>
      <c r="Y23" s="854"/>
      <c r="Z23" s="854"/>
      <c r="AA23" s="854">
        <v>525</v>
      </c>
      <c r="AB23" s="854"/>
      <c r="AC23" s="854"/>
      <c r="AD23" s="854"/>
      <c r="AE23" s="855"/>
      <c r="AF23" s="856">
        <v>375</v>
      </c>
      <c r="AG23" s="854"/>
      <c r="AH23" s="854"/>
      <c r="AI23" s="854"/>
      <c r="AJ23" s="857"/>
      <c r="AK23" s="858"/>
      <c r="AL23" s="859"/>
      <c r="AM23" s="859"/>
      <c r="AN23" s="859"/>
      <c r="AO23" s="859"/>
      <c r="AP23" s="854">
        <v>3913</v>
      </c>
      <c r="AQ23" s="854"/>
      <c r="AR23" s="854"/>
      <c r="AS23" s="854"/>
      <c r="AT23" s="854"/>
      <c r="AU23" s="860"/>
      <c r="AV23" s="860"/>
      <c r="AW23" s="860"/>
      <c r="AX23" s="860"/>
      <c r="AY23" s="861"/>
      <c r="AZ23" s="869" t="s">
        <v>386</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365</v>
      </c>
      <c r="B26" s="801"/>
      <c r="C26" s="801"/>
      <c r="D26" s="801"/>
      <c r="E26" s="801"/>
      <c r="F26" s="801"/>
      <c r="G26" s="801"/>
      <c r="H26" s="801"/>
      <c r="I26" s="801"/>
      <c r="J26" s="801"/>
      <c r="K26" s="801"/>
      <c r="L26" s="801"/>
      <c r="M26" s="801"/>
      <c r="N26" s="801"/>
      <c r="O26" s="801"/>
      <c r="P26" s="802"/>
      <c r="Q26" s="777" t="s">
        <v>389</v>
      </c>
      <c r="R26" s="778"/>
      <c r="S26" s="778"/>
      <c r="T26" s="778"/>
      <c r="U26" s="779"/>
      <c r="V26" s="777" t="s">
        <v>390</v>
      </c>
      <c r="W26" s="778"/>
      <c r="X26" s="778"/>
      <c r="Y26" s="778"/>
      <c r="Z26" s="779"/>
      <c r="AA26" s="777" t="s">
        <v>391</v>
      </c>
      <c r="AB26" s="778"/>
      <c r="AC26" s="778"/>
      <c r="AD26" s="778"/>
      <c r="AE26" s="778"/>
      <c r="AF26" s="872" t="s">
        <v>392</v>
      </c>
      <c r="AG26" s="873"/>
      <c r="AH26" s="873"/>
      <c r="AI26" s="873"/>
      <c r="AJ26" s="874"/>
      <c r="AK26" s="778" t="s">
        <v>393</v>
      </c>
      <c r="AL26" s="778"/>
      <c r="AM26" s="778"/>
      <c r="AN26" s="778"/>
      <c r="AO26" s="779"/>
      <c r="AP26" s="777" t="s">
        <v>394</v>
      </c>
      <c r="AQ26" s="778"/>
      <c r="AR26" s="778"/>
      <c r="AS26" s="778"/>
      <c r="AT26" s="779"/>
      <c r="AU26" s="777" t="s">
        <v>395</v>
      </c>
      <c r="AV26" s="778"/>
      <c r="AW26" s="778"/>
      <c r="AX26" s="778"/>
      <c r="AY26" s="779"/>
      <c r="AZ26" s="777" t="s">
        <v>396</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397</v>
      </c>
      <c r="C28" s="792"/>
      <c r="D28" s="792"/>
      <c r="E28" s="792"/>
      <c r="F28" s="792"/>
      <c r="G28" s="792"/>
      <c r="H28" s="792"/>
      <c r="I28" s="792"/>
      <c r="J28" s="792"/>
      <c r="K28" s="792"/>
      <c r="L28" s="792"/>
      <c r="M28" s="792"/>
      <c r="N28" s="792"/>
      <c r="O28" s="792"/>
      <c r="P28" s="793"/>
      <c r="Q28" s="882">
        <v>1217</v>
      </c>
      <c r="R28" s="883"/>
      <c r="S28" s="883"/>
      <c r="T28" s="883"/>
      <c r="U28" s="883"/>
      <c r="V28" s="883">
        <v>1186</v>
      </c>
      <c r="W28" s="883"/>
      <c r="X28" s="883"/>
      <c r="Y28" s="883"/>
      <c r="Z28" s="883"/>
      <c r="AA28" s="883">
        <v>31</v>
      </c>
      <c r="AB28" s="883"/>
      <c r="AC28" s="883"/>
      <c r="AD28" s="883"/>
      <c r="AE28" s="884"/>
      <c r="AF28" s="885">
        <v>31</v>
      </c>
      <c r="AG28" s="883"/>
      <c r="AH28" s="883"/>
      <c r="AI28" s="883"/>
      <c r="AJ28" s="886"/>
      <c r="AK28" s="887">
        <v>94</v>
      </c>
      <c r="AL28" s="878"/>
      <c r="AM28" s="878"/>
      <c r="AN28" s="878"/>
      <c r="AO28" s="878"/>
      <c r="AP28" s="878" t="s">
        <v>519</v>
      </c>
      <c r="AQ28" s="878"/>
      <c r="AR28" s="878"/>
      <c r="AS28" s="878"/>
      <c r="AT28" s="878"/>
      <c r="AU28" s="878" t="s">
        <v>519</v>
      </c>
      <c r="AV28" s="878"/>
      <c r="AW28" s="878"/>
      <c r="AX28" s="878"/>
      <c r="AY28" s="878"/>
      <c r="AZ28" s="879" t="s">
        <v>519</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398</v>
      </c>
      <c r="C29" s="816"/>
      <c r="D29" s="816"/>
      <c r="E29" s="816"/>
      <c r="F29" s="816"/>
      <c r="G29" s="816"/>
      <c r="H29" s="816"/>
      <c r="I29" s="816"/>
      <c r="J29" s="816"/>
      <c r="K29" s="816"/>
      <c r="L29" s="816"/>
      <c r="M29" s="816"/>
      <c r="N29" s="816"/>
      <c r="O29" s="816"/>
      <c r="P29" s="817"/>
      <c r="Q29" s="818">
        <v>94</v>
      </c>
      <c r="R29" s="819"/>
      <c r="S29" s="819"/>
      <c r="T29" s="819"/>
      <c r="U29" s="819"/>
      <c r="V29" s="819">
        <v>91</v>
      </c>
      <c r="W29" s="819"/>
      <c r="X29" s="819"/>
      <c r="Y29" s="819"/>
      <c r="Z29" s="819"/>
      <c r="AA29" s="819">
        <v>3</v>
      </c>
      <c r="AB29" s="819"/>
      <c r="AC29" s="819"/>
      <c r="AD29" s="819"/>
      <c r="AE29" s="820"/>
      <c r="AF29" s="821">
        <v>3</v>
      </c>
      <c r="AG29" s="822"/>
      <c r="AH29" s="822"/>
      <c r="AI29" s="822"/>
      <c r="AJ29" s="823"/>
      <c r="AK29" s="890">
        <v>22</v>
      </c>
      <c r="AL29" s="891"/>
      <c r="AM29" s="891"/>
      <c r="AN29" s="891"/>
      <c r="AO29" s="891"/>
      <c r="AP29" s="891" t="s">
        <v>519</v>
      </c>
      <c r="AQ29" s="891"/>
      <c r="AR29" s="891"/>
      <c r="AS29" s="891"/>
      <c r="AT29" s="891"/>
      <c r="AU29" s="891" t="s">
        <v>519</v>
      </c>
      <c r="AV29" s="891"/>
      <c r="AW29" s="891"/>
      <c r="AX29" s="891"/>
      <c r="AY29" s="891"/>
      <c r="AZ29" s="892" t="s">
        <v>519</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399</v>
      </c>
      <c r="C30" s="816"/>
      <c r="D30" s="816"/>
      <c r="E30" s="816"/>
      <c r="F30" s="816"/>
      <c r="G30" s="816"/>
      <c r="H30" s="816"/>
      <c r="I30" s="816"/>
      <c r="J30" s="816"/>
      <c r="K30" s="816"/>
      <c r="L30" s="816"/>
      <c r="M30" s="816"/>
      <c r="N30" s="816"/>
      <c r="O30" s="816"/>
      <c r="P30" s="817"/>
      <c r="Q30" s="818">
        <v>878</v>
      </c>
      <c r="R30" s="819"/>
      <c r="S30" s="819"/>
      <c r="T30" s="819"/>
      <c r="U30" s="819"/>
      <c r="V30" s="819">
        <v>838</v>
      </c>
      <c r="W30" s="819"/>
      <c r="X30" s="819"/>
      <c r="Y30" s="819"/>
      <c r="Z30" s="819"/>
      <c r="AA30" s="819">
        <v>40</v>
      </c>
      <c r="AB30" s="819"/>
      <c r="AC30" s="819"/>
      <c r="AD30" s="819"/>
      <c r="AE30" s="820"/>
      <c r="AF30" s="821">
        <v>40</v>
      </c>
      <c r="AG30" s="822"/>
      <c r="AH30" s="822"/>
      <c r="AI30" s="822"/>
      <c r="AJ30" s="823"/>
      <c r="AK30" s="890">
        <v>143</v>
      </c>
      <c r="AL30" s="891"/>
      <c r="AM30" s="891"/>
      <c r="AN30" s="891"/>
      <c r="AO30" s="891"/>
      <c r="AP30" s="891" t="s">
        <v>519</v>
      </c>
      <c r="AQ30" s="891"/>
      <c r="AR30" s="891"/>
      <c r="AS30" s="891"/>
      <c r="AT30" s="891"/>
      <c r="AU30" s="891" t="s">
        <v>519</v>
      </c>
      <c r="AV30" s="891"/>
      <c r="AW30" s="891"/>
      <c r="AX30" s="891"/>
      <c r="AY30" s="891"/>
      <c r="AZ30" s="892" t="s">
        <v>519</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400</v>
      </c>
      <c r="C31" s="816"/>
      <c r="D31" s="816"/>
      <c r="E31" s="816"/>
      <c r="F31" s="816"/>
      <c r="G31" s="816"/>
      <c r="H31" s="816"/>
      <c r="I31" s="816"/>
      <c r="J31" s="816"/>
      <c r="K31" s="816"/>
      <c r="L31" s="816"/>
      <c r="M31" s="816"/>
      <c r="N31" s="816"/>
      <c r="O31" s="816"/>
      <c r="P31" s="817"/>
      <c r="Q31" s="818">
        <v>306</v>
      </c>
      <c r="R31" s="819"/>
      <c r="S31" s="819"/>
      <c r="T31" s="819"/>
      <c r="U31" s="819"/>
      <c r="V31" s="819">
        <v>64</v>
      </c>
      <c r="W31" s="819"/>
      <c r="X31" s="819"/>
      <c r="Y31" s="819"/>
      <c r="Z31" s="819"/>
      <c r="AA31" s="819">
        <v>242</v>
      </c>
      <c r="AB31" s="819"/>
      <c r="AC31" s="819"/>
      <c r="AD31" s="819"/>
      <c r="AE31" s="820"/>
      <c r="AF31" s="821">
        <v>468</v>
      </c>
      <c r="AG31" s="822"/>
      <c r="AH31" s="822"/>
      <c r="AI31" s="822"/>
      <c r="AJ31" s="823"/>
      <c r="AK31" s="890">
        <v>9</v>
      </c>
      <c r="AL31" s="891"/>
      <c r="AM31" s="891"/>
      <c r="AN31" s="891"/>
      <c r="AO31" s="891"/>
      <c r="AP31" s="891">
        <v>690</v>
      </c>
      <c r="AQ31" s="891"/>
      <c r="AR31" s="891"/>
      <c r="AS31" s="891"/>
      <c r="AT31" s="891"/>
      <c r="AU31" s="891">
        <v>215</v>
      </c>
      <c r="AV31" s="891"/>
      <c r="AW31" s="891"/>
      <c r="AX31" s="891"/>
      <c r="AY31" s="891"/>
      <c r="AZ31" s="892" t="s">
        <v>519</v>
      </c>
      <c r="BA31" s="892"/>
      <c r="BB31" s="892"/>
      <c r="BC31" s="892"/>
      <c r="BD31" s="892"/>
      <c r="BE31" s="888" t="s">
        <v>401</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402</v>
      </c>
      <c r="C32" s="816"/>
      <c r="D32" s="816"/>
      <c r="E32" s="816"/>
      <c r="F32" s="816"/>
      <c r="G32" s="816"/>
      <c r="H32" s="816"/>
      <c r="I32" s="816"/>
      <c r="J32" s="816"/>
      <c r="K32" s="816"/>
      <c r="L32" s="816"/>
      <c r="M32" s="816"/>
      <c r="N32" s="816"/>
      <c r="O32" s="816"/>
      <c r="P32" s="817"/>
      <c r="Q32" s="818">
        <v>281</v>
      </c>
      <c r="R32" s="819"/>
      <c r="S32" s="819"/>
      <c r="T32" s="819"/>
      <c r="U32" s="819"/>
      <c r="V32" s="819">
        <v>282</v>
      </c>
      <c r="W32" s="819"/>
      <c r="X32" s="819"/>
      <c r="Y32" s="819"/>
      <c r="Z32" s="819"/>
      <c r="AA32" s="819">
        <v>-1</v>
      </c>
      <c r="AB32" s="819"/>
      <c r="AC32" s="819"/>
      <c r="AD32" s="819"/>
      <c r="AE32" s="820"/>
      <c r="AF32" s="821">
        <v>243</v>
      </c>
      <c r="AG32" s="822"/>
      <c r="AH32" s="822"/>
      <c r="AI32" s="822"/>
      <c r="AJ32" s="823"/>
      <c r="AK32" s="890">
        <v>228</v>
      </c>
      <c r="AL32" s="891"/>
      <c r="AM32" s="891"/>
      <c r="AN32" s="891"/>
      <c r="AO32" s="891"/>
      <c r="AP32" s="891">
        <v>255</v>
      </c>
      <c r="AQ32" s="891"/>
      <c r="AR32" s="891"/>
      <c r="AS32" s="891"/>
      <c r="AT32" s="891"/>
      <c r="AU32" s="891">
        <v>158</v>
      </c>
      <c r="AV32" s="891"/>
      <c r="AW32" s="891"/>
      <c r="AX32" s="891"/>
      <c r="AY32" s="891"/>
      <c r="AZ32" s="892" t="s">
        <v>519</v>
      </c>
      <c r="BA32" s="892"/>
      <c r="BB32" s="892"/>
      <c r="BC32" s="892"/>
      <c r="BD32" s="892"/>
      <c r="BE32" s="888" t="s">
        <v>403</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404</v>
      </c>
      <c r="C33" s="816"/>
      <c r="D33" s="816"/>
      <c r="E33" s="816"/>
      <c r="F33" s="816"/>
      <c r="G33" s="816"/>
      <c r="H33" s="816"/>
      <c r="I33" s="816"/>
      <c r="J33" s="816"/>
      <c r="K33" s="816"/>
      <c r="L33" s="816"/>
      <c r="M33" s="816"/>
      <c r="N33" s="816"/>
      <c r="O33" s="816"/>
      <c r="P33" s="817"/>
      <c r="Q33" s="818">
        <v>1319</v>
      </c>
      <c r="R33" s="819"/>
      <c r="S33" s="819"/>
      <c r="T33" s="819"/>
      <c r="U33" s="819"/>
      <c r="V33" s="819">
        <v>1240</v>
      </c>
      <c r="W33" s="819"/>
      <c r="X33" s="819"/>
      <c r="Y33" s="819"/>
      <c r="Z33" s="819"/>
      <c r="AA33" s="819">
        <v>79</v>
      </c>
      <c r="AB33" s="819"/>
      <c r="AC33" s="819"/>
      <c r="AD33" s="819"/>
      <c r="AE33" s="820"/>
      <c r="AF33" s="821">
        <v>70</v>
      </c>
      <c r="AG33" s="822"/>
      <c r="AH33" s="822"/>
      <c r="AI33" s="822"/>
      <c r="AJ33" s="823"/>
      <c r="AK33" s="890">
        <v>662</v>
      </c>
      <c r="AL33" s="891"/>
      <c r="AM33" s="891"/>
      <c r="AN33" s="891"/>
      <c r="AO33" s="891"/>
      <c r="AP33" s="891">
        <v>4222</v>
      </c>
      <c r="AQ33" s="891"/>
      <c r="AR33" s="891"/>
      <c r="AS33" s="891"/>
      <c r="AT33" s="891"/>
      <c r="AU33" s="891">
        <v>2945</v>
      </c>
      <c r="AV33" s="891"/>
      <c r="AW33" s="891"/>
      <c r="AX33" s="891"/>
      <c r="AY33" s="891"/>
      <c r="AZ33" s="892" t="s">
        <v>519</v>
      </c>
      <c r="BA33" s="892"/>
      <c r="BB33" s="892"/>
      <c r="BC33" s="892"/>
      <c r="BD33" s="892"/>
      <c r="BE33" s="888" t="s">
        <v>405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384</v>
      </c>
      <c r="B63" s="850" t="s">
        <v>407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855</v>
      </c>
      <c r="AG63" s="902"/>
      <c r="AH63" s="902"/>
      <c r="AI63" s="902"/>
      <c r="AJ63" s="903"/>
      <c r="AK63" s="904"/>
      <c r="AL63" s="899"/>
      <c r="AM63" s="899"/>
      <c r="AN63" s="899"/>
      <c r="AO63" s="899"/>
      <c r="AP63" s="902">
        <v>5167</v>
      </c>
      <c r="AQ63" s="902"/>
      <c r="AR63" s="902"/>
      <c r="AS63" s="902"/>
      <c r="AT63" s="902"/>
      <c r="AU63" s="902">
        <v>3318</v>
      </c>
      <c r="AV63" s="902"/>
      <c r="AW63" s="902"/>
      <c r="AX63" s="902"/>
      <c r="AY63" s="902"/>
      <c r="AZ63" s="906"/>
      <c r="BA63" s="906"/>
      <c r="BB63" s="906"/>
      <c r="BC63" s="906"/>
      <c r="BD63" s="906"/>
      <c r="BE63" s="907"/>
      <c r="BF63" s="907"/>
      <c r="BG63" s="907"/>
      <c r="BH63" s="907"/>
      <c r="BI63" s="908"/>
      <c r="BJ63" s="909" t="s">
        <v>408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410</v>
      </c>
      <c r="B66" s="801"/>
      <c r="C66" s="801"/>
      <c r="D66" s="801"/>
      <c r="E66" s="801"/>
      <c r="F66" s="801"/>
      <c r="G66" s="801"/>
      <c r="H66" s="801"/>
      <c r="I66" s="801"/>
      <c r="J66" s="801"/>
      <c r="K66" s="801"/>
      <c r="L66" s="801"/>
      <c r="M66" s="801"/>
      <c r="N66" s="801"/>
      <c r="O66" s="801"/>
      <c r="P66" s="802"/>
      <c r="Q66" s="777" t="s">
        <v>411</v>
      </c>
      <c r="R66" s="778"/>
      <c r="S66" s="778"/>
      <c r="T66" s="778"/>
      <c r="U66" s="779"/>
      <c r="V66" s="777" t="s">
        <v>412</v>
      </c>
      <c r="W66" s="778"/>
      <c r="X66" s="778"/>
      <c r="Y66" s="778"/>
      <c r="Z66" s="779"/>
      <c r="AA66" s="777" t="s">
        <v>413</v>
      </c>
      <c r="AB66" s="778"/>
      <c r="AC66" s="778"/>
      <c r="AD66" s="778"/>
      <c r="AE66" s="779"/>
      <c r="AF66" s="912" t="s">
        <v>414</v>
      </c>
      <c r="AG66" s="873"/>
      <c r="AH66" s="873"/>
      <c r="AI66" s="873"/>
      <c r="AJ66" s="913"/>
      <c r="AK66" s="777" t="s">
        <v>415</v>
      </c>
      <c r="AL66" s="801"/>
      <c r="AM66" s="801"/>
      <c r="AN66" s="801"/>
      <c r="AO66" s="802"/>
      <c r="AP66" s="777" t="s">
        <v>416</v>
      </c>
      <c r="AQ66" s="778"/>
      <c r="AR66" s="778"/>
      <c r="AS66" s="778"/>
      <c r="AT66" s="779"/>
      <c r="AU66" s="777" t="s">
        <v>417</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578</v>
      </c>
      <c r="C68" s="930"/>
      <c r="D68" s="930"/>
      <c r="E68" s="930"/>
      <c r="F68" s="930"/>
      <c r="G68" s="930"/>
      <c r="H68" s="930"/>
      <c r="I68" s="930"/>
      <c r="J68" s="930"/>
      <c r="K68" s="930"/>
      <c r="L68" s="930"/>
      <c r="M68" s="930"/>
      <c r="N68" s="930"/>
      <c r="O68" s="930"/>
      <c r="P68" s="931"/>
      <c r="Q68" s="932">
        <v>421</v>
      </c>
      <c r="R68" s="926"/>
      <c r="S68" s="926"/>
      <c r="T68" s="926"/>
      <c r="U68" s="926"/>
      <c r="V68" s="926">
        <v>364</v>
      </c>
      <c r="W68" s="926"/>
      <c r="X68" s="926"/>
      <c r="Y68" s="926"/>
      <c r="Z68" s="926"/>
      <c r="AA68" s="926">
        <v>57</v>
      </c>
      <c r="AB68" s="926"/>
      <c r="AC68" s="926"/>
      <c r="AD68" s="926"/>
      <c r="AE68" s="926"/>
      <c r="AF68" s="926">
        <v>57</v>
      </c>
      <c r="AG68" s="926"/>
      <c r="AH68" s="926"/>
      <c r="AI68" s="926"/>
      <c r="AJ68" s="926"/>
      <c r="AK68" s="926">
        <v>83</v>
      </c>
      <c r="AL68" s="926"/>
      <c r="AM68" s="926"/>
      <c r="AN68" s="926"/>
      <c r="AO68" s="926"/>
      <c r="AP68" s="926" t="s">
        <v>519</v>
      </c>
      <c r="AQ68" s="926"/>
      <c r="AR68" s="926"/>
      <c r="AS68" s="926"/>
      <c r="AT68" s="926"/>
      <c r="AU68" s="926" t="s">
        <v>519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579</v>
      </c>
      <c r="C69" s="934"/>
      <c r="D69" s="934"/>
      <c r="E69" s="934"/>
      <c r="F69" s="934"/>
      <c r="G69" s="934"/>
      <c r="H69" s="934"/>
      <c r="I69" s="934"/>
      <c r="J69" s="934"/>
      <c r="K69" s="934"/>
      <c r="L69" s="934"/>
      <c r="M69" s="934"/>
      <c r="N69" s="934"/>
      <c r="O69" s="934"/>
      <c r="P69" s="935"/>
      <c r="Q69" s="936">
        <v>6213</v>
      </c>
      <c r="R69" s="891"/>
      <c r="S69" s="891"/>
      <c r="T69" s="891"/>
      <c r="U69" s="891"/>
      <c r="V69" s="891">
        <v>5645</v>
      </c>
      <c r="W69" s="891"/>
      <c r="X69" s="891"/>
      <c r="Y69" s="891"/>
      <c r="Z69" s="891"/>
      <c r="AA69" s="891">
        <v>568</v>
      </c>
      <c r="AB69" s="891"/>
      <c r="AC69" s="891"/>
      <c r="AD69" s="891"/>
      <c r="AE69" s="891"/>
      <c r="AF69" s="891">
        <v>568</v>
      </c>
      <c r="AG69" s="891"/>
      <c r="AH69" s="891"/>
      <c r="AI69" s="891"/>
      <c r="AJ69" s="891"/>
      <c r="AK69" s="891" t="s">
        <v>588</v>
      </c>
      <c r="AL69" s="891"/>
      <c r="AM69" s="891"/>
      <c r="AN69" s="891"/>
      <c r="AO69" s="891"/>
      <c r="AP69" s="891" t="s">
        <v>519</v>
      </c>
      <c r="AQ69" s="891"/>
      <c r="AR69" s="891"/>
      <c r="AS69" s="891"/>
      <c r="AT69" s="891"/>
      <c r="AU69" s="891" t="s">
        <v>519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580</v>
      </c>
      <c r="C70" s="934"/>
      <c r="D70" s="934"/>
      <c r="E70" s="934"/>
      <c r="F70" s="934"/>
      <c r="G70" s="934"/>
      <c r="H70" s="934"/>
      <c r="I70" s="934"/>
      <c r="J70" s="934"/>
      <c r="K70" s="934"/>
      <c r="L70" s="934"/>
      <c r="M70" s="934"/>
      <c r="N70" s="934"/>
      <c r="O70" s="934"/>
      <c r="P70" s="935"/>
      <c r="Q70" s="936">
        <v>1692</v>
      </c>
      <c r="R70" s="891"/>
      <c r="S70" s="891"/>
      <c r="T70" s="891"/>
      <c r="U70" s="891"/>
      <c r="V70" s="891">
        <v>1657</v>
      </c>
      <c r="W70" s="891"/>
      <c r="X70" s="891"/>
      <c r="Y70" s="891"/>
      <c r="Z70" s="891"/>
      <c r="AA70" s="891">
        <v>35</v>
      </c>
      <c r="AB70" s="891"/>
      <c r="AC70" s="891"/>
      <c r="AD70" s="891"/>
      <c r="AE70" s="891"/>
      <c r="AF70" s="891">
        <v>35</v>
      </c>
      <c r="AG70" s="891"/>
      <c r="AH70" s="891"/>
      <c r="AI70" s="891"/>
      <c r="AJ70" s="891"/>
      <c r="AK70" s="891" t="s">
        <v>588</v>
      </c>
      <c r="AL70" s="891"/>
      <c r="AM70" s="891"/>
      <c r="AN70" s="891"/>
      <c r="AO70" s="891"/>
      <c r="AP70" s="891" t="s">
        <v>588</v>
      </c>
      <c r="AQ70" s="891"/>
      <c r="AR70" s="891"/>
      <c r="AS70" s="891"/>
      <c r="AT70" s="891"/>
      <c r="AU70" s="891" t="s">
        <v>588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581</v>
      </c>
      <c r="C71" s="934"/>
      <c r="D71" s="934"/>
      <c r="E71" s="934"/>
      <c r="F71" s="934"/>
      <c r="G71" s="934"/>
      <c r="H71" s="934"/>
      <c r="I71" s="934"/>
      <c r="J71" s="934"/>
      <c r="K71" s="934"/>
      <c r="L71" s="934"/>
      <c r="M71" s="934"/>
      <c r="N71" s="934"/>
      <c r="O71" s="934"/>
      <c r="P71" s="935"/>
      <c r="Q71" s="936">
        <v>7</v>
      </c>
      <c r="R71" s="891"/>
      <c r="S71" s="891"/>
      <c r="T71" s="891"/>
      <c r="U71" s="891"/>
      <c r="V71" s="891">
        <v>6</v>
      </c>
      <c r="W71" s="891"/>
      <c r="X71" s="891"/>
      <c r="Y71" s="891"/>
      <c r="Z71" s="891"/>
      <c r="AA71" s="891">
        <v>1</v>
      </c>
      <c r="AB71" s="891"/>
      <c r="AC71" s="891"/>
      <c r="AD71" s="891"/>
      <c r="AE71" s="891"/>
      <c r="AF71" s="891">
        <v>1</v>
      </c>
      <c r="AG71" s="891"/>
      <c r="AH71" s="891"/>
      <c r="AI71" s="891"/>
      <c r="AJ71" s="891"/>
      <c r="AK71" s="891" t="s">
        <v>588</v>
      </c>
      <c r="AL71" s="891"/>
      <c r="AM71" s="891"/>
      <c r="AN71" s="891"/>
      <c r="AO71" s="891"/>
      <c r="AP71" s="891" t="s">
        <v>588</v>
      </c>
      <c r="AQ71" s="891"/>
      <c r="AR71" s="891"/>
      <c r="AS71" s="891"/>
      <c r="AT71" s="891"/>
      <c r="AU71" s="891" t="s">
        <v>588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582</v>
      </c>
      <c r="C72" s="934"/>
      <c r="D72" s="934"/>
      <c r="E72" s="934"/>
      <c r="F72" s="934"/>
      <c r="G72" s="934"/>
      <c r="H72" s="934"/>
      <c r="I72" s="934"/>
      <c r="J72" s="934"/>
      <c r="K72" s="934"/>
      <c r="L72" s="934"/>
      <c r="M72" s="934"/>
      <c r="N72" s="934"/>
      <c r="O72" s="934"/>
      <c r="P72" s="935"/>
      <c r="Q72" s="936">
        <v>42</v>
      </c>
      <c r="R72" s="891"/>
      <c r="S72" s="891"/>
      <c r="T72" s="891"/>
      <c r="U72" s="891"/>
      <c r="V72" s="891">
        <v>38</v>
      </c>
      <c r="W72" s="891"/>
      <c r="X72" s="891"/>
      <c r="Y72" s="891"/>
      <c r="Z72" s="891"/>
      <c r="AA72" s="891">
        <v>4</v>
      </c>
      <c r="AB72" s="891"/>
      <c r="AC72" s="891"/>
      <c r="AD72" s="891"/>
      <c r="AE72" s="891"/>
      <c r="AF72" s="891">
        <v>4</v>
      </c>
      <c r="AG72" s="891"/>
      <c r="AH72" s="891"/>
      <c r="AI72" s="891"/>
      <c r="AJ72" s="891"/>
      <c r="AK72" s="891">
        <v>27</v>
      </c>
      <c r="AL72" s="891"/>
      <c r="AM72" s="891"/>
      <c r="AN72" s="891"/>
      <c r="AO72" s="891"/>
      <c r="AP72" s="891" t="s">
        <v>519</v>
      </c>
      <c r="AQ72" s="891"/>
      <c r="AR72" s="891"/>
      <c r="AS72" s="891"/>
      <c r="AT72" s="891"/>
      <c r="AU72" s="891" t="s">
        <v>519</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583</v>
      </c>
      <c r="C73" s="934"/>
      <c r="D73" s="934"/>
      <c r="E73" s="934"/>
      <c r="F73" s="934"/>
      <c r="G73" s="934"/>
      <c r="H73" s="934"/>
      <c r="I73" s="934"/>
      <c r="J73" s="934"/>
      <c r="K73" s="934"/>
      <c r="L73" s="934"/>
      <c r="M73" s="934"/>
      <c r="N73" s="934"/>
      <c r="O73" s="934"/>
      <c r="P73" s="935"/>
      <c r="Q73" s="936">
        <v>1149</v>
      </c>
      <c r="R73" s="891"/>
      <c r="S73" s="891"/>
      <c r="T73" s="891"/>
      <c r="U73" s="891"/>
      <c r="V73" s="891">
        <v>1114</v>
      </c>
      <c r="W73" s="891"/>
      <c r="X73" s="891"/>
      <c r="Y73" s="891"/>
      <c r="Z73" s="891"/>
      <c r="AA73" s="891">
        <v>34</v>
      </c>
      <c r="AB73" s="891"/>
      <c r="AC73" s="891"/>
      <c r="AD73" s="891"/>
      <c r="AE73" s="891"/>
      <c r="AF73" s="891">
        <v>34</v>
      </c>
      <c r="AG73" s="891"/>
      <c r="AH73" s="891"/>
      <c r="AI73" s="891"/>
      <c r="AJ73" s="891"/>
      <c r="AK73" s="891">
        <v>578</v>
      </c>
      <c r="AL73" s="891"/>
      <c r="AM73" s="891"/>
      <c r="AN73" s="891"/>
      <c r="AO73" s="891"/>
      <c r="AP73" s="891" t="s">
        <v>519</v>
      </c>
      <c r="AQ73" s="891"/>
      <c r="AR73" s="891"/>
      <c r="AS73" s="891"/>
      <c r="AT73" s="891"/>
      <c r="AU73" s="891" t="s">
        <v>519</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584</v>
      </c>
      <c r="C74" s="934"/>
      <c r="D74" s="934"/>
      <c r="E74" s="934"/>
      <c r="F74" s="934"/>
      <c r="G74" s="934"/>
      <c r="H74" s="934"/>
      <c r="I74" s="934"/>
      <c r="J74" s="934"/>
      <c r="K74" s="934"/>
      <c r="L74" s="934"/>
      <c r="M74" s="934"/>
      <c r="N74" s="934"/>
      <c r="O74" s="934"/>
      <c r="P74" s="935"/>
      <c r="Q74" s="936">
        <v>1148</v>
      </c>
      <c r="R74" s="891"/>
      <c r="S74" s="891"/>
      <c r="T74" s="891"/>
      <c r="U74" s="891"/>
      <c r="V74" s="891">
        <v>1024</v>
      </c>
      <c r="W74" s="891"/>
      <c r="X74" s="891"/>
      <c r="Y74" s="891"/>
      <c r="Z74" s="891"/>
      <c r="AA74" s="891">
        <v>124</v>
      </c>
      <c r="AB74" s="891"/>
      <c r="AC74" s="891"/>
      <c r="AD74" s="891"/>
      <c r="AE74" s="891"/>
      <c r="AF74" s="891">
        <v>124</v>
      </c>
      <c r="AG74" s="891"/>
      <c r="AH74" s="891"/>
      <c r="AI74" s="891"/>
      <c r="AJ74" s="891"/>
      <c r="AK74" s="891" t="s">
        <v>519</v>
      </c>
      <c r="AL74" s="891"/>
      <c r="AM74" s="891"/>
      <c r="AN74" s="891"/>
      <c r="AO74" s="891"/>
      <c r="AP74" s="891" t="s">
        <v>519</v>
      </c>
      <c r="AQ74" s="891"/>
      <c r="AR74" s="891"/>
      <c r="AS74" s="891"/>
      <c r="AT74" s="891"/>
      <c r="AU74" s="891" t="s">
        <v>519</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585</v>
      </c>
      <c r="C75" s="934"/>
      <c r="D75" s="934"/>
      <c r="E75" s="934"/>
      <c r="F75" s="934"/>
      <c r="G75" s="934"/>
      <c r="H75" s="934"/>
      <c r="I75" s="934"/>
      <c r="J75" s="934"/>
      <c r="K75" s="934"/>
      <c r="L75" s="934"/>
      <c r="M75" s="934"/>
      <c r="N75" s="934"/>
      <c r="O75" s="934"/>
      <c r="P75" s="935"/>
      <c r="Q75" s="939">
        <v>269648</v>
      </c>
      <c r="R75" s="940"/>
      <c r="S75" s="940"/>
      <c r="T75" s="940"/>
      <c r="U75" s="890"/>
      <c r="V75" s="941">
        <v>264684</v>
      </c>
      <c r="W75" s="940"/>
      <c r="X75" s="940"/>
      <c r="Y75" s="940"/>
      <c r="Z75" s="890"/>
      <c r="AA75" s="941">
        <v>4964</v>
      </c>
      <c r="AB75" s="940"/>
      <c r="AC75" s="940"/>
      <c r="AD75" s="940"/>
      <c r="AE75" s="890"/>
      <c r="AF75" s="941">
        <v>4964</v>
      </c>
      <c r="AG75" s="940"/>
      <c r="AH75" s="940"/>
      <c r="AI75" s="940"/>
      <c r="AJ75" s="890"/>
      <c r="AK75" s="941">
        <v>2316</v>
      </c>
      <c r="AL75" s="940"/>
      <c r="AM75" s="940"/>
      <c r="AN75" s="940"/>
      <c r="AO75" s="890"/>
      <c r="AP75" s="941" t="s">
        <v>519</v>
      </c>
      <c r="AQ75" s="940"/>
      <c r="AR75" s="940"/>
      <c r="AS75" s="940"/>
      <c r="AT75" s="890"/>
      <c r="AU75" s="941" t="s">
        <v>519</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586</v>
      </c>
      <c r="C76" s="934"/>
      <c r="D76" s="934"/>
      <c r="E76" s="934"/>
      <c r="F76" s="934"/>
      <c r="G76" s="934"/>
      <c r="H76" s="934"/>
      <c r="I76" s="934"/>
      <c r="J76" s="934"/>
      <c r="K76" s="934"/>
      <c r="L76" s="934"/>
      <c r="M76" s="934"/>
      <c r="N76" s="934"/>
      <c r="O76" s="934"/>
      <c r="P76" s="935"/>
      <c r="Q76" s="939">
        <v>326</v>
      </c>
      <c r="R76" s="940"/>
      <c r="S76" s="940"/>
      <c r="T76" s="940"/>
      <c r="U76" s="890"/>
      <c r="V76" s="941">
        <v>287</v>
      </c>
      <c r="W76" s="940"/>
      <c r="X76" s="940"/>
      <c r="Y76" s="940"/>
      <c r="Z76" s="890"/>
      <c r="AA76" s="941">
        <v>39</v>
      </c>
      <c r="AB76" s="940"/>
      <c r="AC76" s="940"/>
      <c r="AD76" s="940"/>
      <c r="AE76" s="890"/>
      <c r="AF76" s="941">
        <v>39</v>
      </c>
      <c r="AG76" s="940"/>
      <c r="AH76" s="940"/>
      <c r="AI76" s="940"/>
      <c r="AJ76" s="890"/>
      <c r="AK76" s="941" t="s">
        <v>519</v>
      </c>
      <c r="AL76" s="940"/>
      <c r="AM76" s="940"/>
      <c r="AN76" s="940"/>
      <c r="AO76" s="890"/>
      <c r="AP76" s="941">
        <v>648</v>
      </c>
      <c r="AQ76" s="940"/>
      <c r="AR76" s="940"/>
      <c r="AS76" s="940"/>
      <c r="AT76" s="890"/>
      <c r="AU76" s="941">
        <v>33</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587</v>
      </c>
      <c r="C77" s="934"/>
      <c r="D77" s="934"/>
      <c r="E77" s="934"/>
      <c r="F77" s="934"/>
      <c r="G77" s="934"/>
      <c r="H77" s="934"/>
      <c r="I77" s="934"/>
      <c r="J77" s="934"/>
      <c r="K77" s="934"/>
      <c r="L77" s="934"/>
      <c r="M77" s="934"/>
      <c r="N77" s="934"/>
      <c r="O77" s="934"/>
      <c r="P77" s="935"/>
      <c r="Q77" s="939">
        <v>871</v>
      </c>
      <c r="R77" s="940"/>
      <c r="S77" s="940"/>
      <c r="T77" s="940"/>
      <c r="U77" s="890"/>
      <c r="V77" s="941">
        <v>773</v>
      </c>
      <c r="W77" s="940"/>
      <c r="X77" s="940"/>
      <c r="Y77" s="940"/>
      <c r="Z77" s="890"/>
      <c r="AA77" s="941">
        <v>97</v>
      </c>
      <c r="AB77" s="940"/>
      <c r="AC77" s="940"/>
      <c r="AD77" s="940"/>
      <c r="AE77" s="890"/>
      <c r="AF77" s="941">
        <v>97</v>
      </c>
      <c r="AG77" s="940"/>
      <c r="AH77" s="940"/>
      <c r="AI77" s="940"/>
      <c r="AJ77" s="890"/>
      <c r="AK77" s="941">
        <v>10</v>
      </c>
      <c r="AL77" s="940"/>
      <c r="AM77" s="940"/>
      <c r="AN77" s="940"/>
      <c r="AO77" s="890"/>
      <c r="AP77" s="941">
        <v>513</v>
      </c>
      <c r="AQ77" s="940"/>
      <c r="AR77" s="940"/>
      <c r="AS77" s="940"/>
      <c r="AT77" s="890"/>
      <c r="AU77" s="941">
        <v>29</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384</v>
      </c>
      <c r="B88" s="850" t="s">
        <v>418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5923</v>
      </c>
      <c r="AG88" s="902"/>
      <c r="AH88" s="902"/>
      <c r="AI88" s="902"/>
      <c r="AJ88" s="902"/>
      <c r="AK88" s="899"/>
      <c r="AL88" s="899"/>
      <c r="AM88" s="899"/>
      <c r="AN88" s="899"/>
      <c r="AO88" s="899"/>
      <c r="AP88" s="902">
        <v>1161</v>
      </c>
      <c r="AQ88" s="902"/>
      <c r="AR88" s="902"/>
      <c r="AS88" s="902"/>
      <c r="AT88" s="902"/>
      <c r="AU88" s="902">
        <v>62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419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427</v>
      </c>
      <c r="AB109" s="955"/>
      <c r="AC109" s="955"/>
      <c r="AD109" s="955"/>
      <c r="AE109" s="956"/>
      <c r="AF109" s="954" t="s">
        <v>303</v>
      </c>
      <c r="AG109" s="955"/>
      <c r="AH109" s="955"/>
      <c r="AI109" s="955"/>
      <c r="AJ109" s="956"/>
      <c r="AK109" s="954" t="s">
        <v>302</v>
      </c>
      <c r="AL109" s="955"/>
      <c r="AM109" s="955"/>
      <c r="AN109" s="955"/>
      <c r="AO109" s="956"/>
      <c r="AP109" s="954" t="s">
        <v>428</v>
      </c>
      <c r="AQ109" s="955"/>
      <c r="AR109" s="955"/>
      <c r="AS109" s="955"/>
      <c r="AT109" s="957"/>
      <c r="AU109" s="974" t="s">
        <v>426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427</v>
      </c>
      <c r="BR109" s="955"/>
      <c r="BS109" s="955"/>
      <c r="BT109" s="955"/>
      <c r="BU109" s="956"/>
      <c r="BV109" s="954" t="s">
        <v>303</v>
      </c>
      <c r="BW109" s="955"/>
      <c r="BX109" s="955"/>
      <c r="BY109" s="955"/>
      <c r="BZ109" s="956"/>
      <c r="CA109" s="954" t="s">
        <v>302</v>
      </c>
      <c r="CB109" s="955"/>
      <c r="CC109" s="955"/>
      <c r="CD109" s="955"/>
      <c r="CE109" s="956"/>
      <c r="CF109" s="975" t="s">
        <v>428</v>
      </c>
      <c r="CG109" s="975"/>
      <c r="CH109" s="975"/>
      <c r="CI109" s="975"/>
      <c r="CJ109" s="975"/>
      <c r="CK109" s="954" t="s">
        <v>429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427</v>
      </c>
      <c r="DH109" s="955"/>
      <c r="DI109" s="955"/>
      <c r="DJ109" s="955"/>
      <c r="DK109" s="956"/>
      <c r="DL109" s="954" t="s">
        <v>303</v>
      </c>
      <c r="DM109" s="955"/>
      <c r="DN109" s="955"/>
      <c r="DO109" s="955"/>
      <c r="DP109" s="956"/>
      <c r="DQ109" s="954" t="s">
        <v>302</v>
      </c>
      <c r="DR109" s="955"/>
      <c r="DS109" s="955"/>
      <c r="DT109" s="955"/>
      <c r="DU109" s="956"/>
      <c r="DV109" s="954" t="s">
        <v>428</v>
      </c>
      <c r="DW109" s="955"/>
      <c r="DX109" s="955"/>
      <c r="DY109" s="955"/>
      <c r="DZ109" s="957"/>
    </row>
    <row r="110" spans="1:131" s="226" customFormat="1" ht="26.25" customHeight="1" x14ac:dyDescent="0.15">
      <c r="A110" s="958" t="s">
        <v>430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138383</v>
      </c>
      <c r="AB110" s="962"/>
      <c r="AC110" s="962"/>
      <c r="AD110" s="962"/>
      <c r="AE110" s="963"/>
      <c r="AF110" s="964">
        <v>206996</v>
      </c>
      <c r="AG110" s="962"/>
      <c r="AH110" s="962"/>
      <c r="AI110" s="962"/>
      <c r="AJ110" s="963"/>
      <c r="AK110" s="964">
        <v>231593</v>
      </c>
      <c r="AL110" s="962"/>
      <c r="AM110" s="962"/>
      <c r="AN110" s="962"/>
      <c r="AO110" s="963"/>
      <c r="AP110" s="965">
        <v>6.7</v>
      </c>
      <c r="AQ110" s="966"/>
      <c r="AR110" s="966"/>
      <c r="AS110" s="966"/>
      <c r="AT110" s="967"/>
      <c r="AU110" s="968" t="s">
        <v>68</v>
      </c>
      <c r="AV110" s="969"/>
      <c r="AW110" s="969"/>
      <c r="AX110" s="969"/>
      <c r="AY110" s="969"/>
      <c r="AZ110" s="1010" t="s">
        <v>431</v>
      </c>
      <c r="BA110" s="959"/>
      <c r="BB110" s="959"/>
      <c r="BC110" s="959"/>
      <c r="BD110" s="959"/>
      <c r="BE110" s="959"/>
      <c r="BF110" s="959"/>
      <c r="BG110" s="959"/>
      <c r="BH110" s="959"/>
      <c r="BI110" s="959"/>
      <c r="BJ110" s="959"/>
      <c r="BK110" s="959"/>
      <c r="BL110" s="959"/>
      <c r="BM110" s="959"/>
      <c r="BN110" s="959"/>
      <c r="BO110" s="959"/>
      <c r="BP110" s="960"/>
      <c r="BQ110" s="996">
        <v>3813712</v>
      </c>
      <c r="BR110" s="997"/>
      <c r="BS110" s="997"/>
      <c r="BT110" s="997"/>
      <c r="BU110" s="997"/>
      <c r="BV110" s="997">
        <v>3865412</v>
      </c>
      <c r="BW110" s="997"/>
      <c r="BX110" s="997"/>
      <c r="BY110" s="997"/>
      <c r="BZ110" s="997"/>
      <c r="CA110" s="997">
        <v>3913298</v>
      </c>
      <c r="CB110" s="997"/>
      <c r="CC110" s="997"/>
      <c r="CD110" s="997"/>
      <c r="CE110" s="997"/>
      <c r="CF110" s="1011">
        <v>113.5</v>
      </c>
      <c r="CG110" s="1012"/>
      <c r="CH110" s="1012"/>
      <c r="CI110" s="1012"/>
      <c r="CJ110" s="1012"/>
      <c r="CK110" s="1013" t="s">
        <v>432</v>
      </c>
      <c r="CL110" s="1014"/>
      <c r="CM110" s="993" t="s">
        <v>433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434</v>
      </c>
      <c r="DH110" s="997"/>
      <c r="DI110" s="997"/>
      <c r="DJ110" s="997"/>
      <c r="DK110" s="997"/>
      <c r="DL110" s="997" t="s">
        <v>435</v>
      </c>
      <c r="DM110" s="997"/>
      <c r="DN110" s="997"/>
      <c r="DO110" s="997"/>
      <c r="DP110" s="997"/>
      <c r="DQ110" s="997" t="s">
        <v>408</v>
      </c>
      <c r="DR110" s="997"/>
      <c r="DS110" s="997"/>
      <c r="DT110" s="997"/>
      <c r="DU110" s="997"/>
      <c r="DV110" s="998" t="s">
        <v>408</v>
      </c>
      <c r="DW110" s="998"/>
      <c r="DX110" s="998"/>
      <c r="DY110" s="998"/>
      <c r="DZ110" s="999"/>
    </row>
    <row r="111" spans="1:131" s="226" customFormat="1" ht="26.25" customHeight="1" x14ac:dyDescent="0.15">
      <c r="A111" s="1000" t="s">
        <v>436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124</v>
      </c>
      <c r="AB111" s="1004"/>
      <c r="AC111" s="1004"/>
      <c r="AD111" s="1004"/>
      <c r="AE111" s="1005"/>
      <c r="AF111" s="1006" t="s">
        <v>437</v>
      </c>
      <c r="AG111" s="1004"/>
      <c r="AH111" s="1004"/>
      <c r="AI111" s="1004"/>
      <c r="AJ111" s="1005"/>
      <c r="AK111" s="1006" t="s">
        <v>408</v>
      </c>
      <c r="AL111" s="1004"/>
      <c r="AM111" s="1004"/>
      <c r="AN111" s="1004"/>
      <c r="AO111" s="1005"/>
      <c r="AP111" s="1007" t="s">
        <v>408</v>
      </c>
      <c r="AQ111" s="1008"/>
      <c r="AR111" s="1008"/>
      <c r="AS111" s="1008"/>
      <c r="AT111" s="1009"/>
      <c r="AU111" s="970"/>
      <c r="AV111" s="971"/>
      <c r="AW111" s="971"/>
      <c r="AX111" s="971"/>
      <c r="AY111" s="971"/>
      <c r="AZ111" s="1019" t="s">
        <v>438</v>
      </c>
      <c r="BA111" s="1020"/>
      <c r="BB111" s="1020"/>
      <c r="BC111" s="1020"/>
      <c r="BD111" s="1020"/>
      <c r="BE111" s="1020"/>
      <c r="BF111" s="1020"/>
      <c r="BG111" s="1020"/>
      <c r="BH111" s="1020"/>
      <c r="BI111" s="1020"/>
      <c r="BJ111" s="1020"/>
      <c r="BK111" s="1020"/>
      <c r="BL111" s="1020"/>
      <c r="BM111" s="1020"/>
      <c r="BN111" s="1020"/>
      <c r="BO111" s="1020"/>
      <c r="BP111" s="1021"/>
      <c r="BQ111" s="989">
        <v>17913</v>
      </c>
      <c r="BR111" s="990"/>
      <c r="BS111" s="990"/>
      <c r="BT111" s="990"/>
      <c r="BU111" s="990"/>
      <c r="BV111" s="990">
        <v>10119</v>
      </c>
      <c r="BW111" s="990"/>
      <c r="BX111" s="990"/>
      <c r="BY111" s="990"/>
      <c r="BZ111" s="990"/>
      <c r="CA111" s="990">
        <v>2439</v>
      </c>
      <c r="CB111" s="990"/>
      <c r="CC111" s="990"/>
      <c r="CD111" s="990"/>
      <c r="CE111" s="990"/>
      <c r="CF111" s="984">
        <v>0.1</v>
      </c>
      <c r="CG111" s="985"/>
      <c r="CH111" s="985"/>
      <c r="CI111" s="985"/>
      <c r="CJ111" s="985"/>
      <c r="CK111" s="1015"/>
      <c r="CL111" s="1016"/>
      <c r="CM111" s="986" t="s">
        <v>439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440</v>
      </c>
      <c r="DH111" s="990"/>
      <c r="DI111" s="990"/>
      <c r="DJ111" s="990"/>
      <c r="DK111" s="990"/>
      <c r="DL111" s="990" t="s">
        <v>437</v>
      </c>
      <c r="DM111" s="990"/>
      <c r="DN111" s="990"/>
      <c r="DO111" s="990"/>
      <c r="DP111" s="990"/>
      <c r="DQ111" s="990" t="s">
        <v>408</v>
      </c>
      <c r="DR111" s="990"/>
      <c r="DS111" s="990"/>
      <c r="DT111" s="990"/>
      <c r="DU111" s="990"/>
      <c r="DV111" s="991" t="s">
        <v>408</v>
      </c>
      <c r="DW111" s="991"/>
      <c r="DX111" s="991"/>
      <c r="DY111" s="991"/>
      <c r="DZ111" s="992"/>
    </row>
    <row r="112" spans="1:131" s="226" customFormat="1" ht="26.25" customHeight="1" x14ac:dyDescent="0.15">
      <c r="A112" s="1022" t="s">
        <v>441</v>
      </c>
      <c r="B112" s="1023"/>
      <c r="C112" s="1020" t="s">
        <v>442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434</v>
      </c>
      <c r="AB112" s="1029"/>
      <c r="AC112" s="1029"/>
      <c r="AD112" s="1029"/>
      <c r="AE112" s="1030"/>
      <c r="AF112" s="1031" t="s">
        <v>440</v>
      </c>
      <c r="AG112" s="1029"/>
      <c r="AH112" s="1029"/>
      <c r="AI112" s="1029"/>
      <c r="AJ112" s="1030"/>
      <c r="AK112" s="1031" t="s">
        <v>440</v>
      </c>
      <c r="AL112" s="1029"/>
      <c r="AM112" s="1029"/>
      <c r="AN112" s="1029"/>
      <c r="AO112" s="1030"/>
      <c r="AP112" s="1032" t="s">
        <v>443</v>
      </c>
      <c r="AQ112" s="1033"/>
      <c r="AR112" s="1033"/>
      <c r="AS112" s="1033"/>
      <c r="AT112" s="1034"/>
      <c r="AU112" s="970"/>
      <c r="AV112" s="971"/>
      <c r="AW112" s="971"/>
      <c r="AX112" s="971"/>
      <c r="AY112" s="971"/>
      <c r="AZ112" s="1019" t="s">
        <v>444</v>
      </c>
      <c r="BA112" s="1020"/>
      <c r="BB112" s="1020"/>
      <c r="BC112" s="1020"/>
      <c r="BD112" s="1020"/>
      <c r="BE112" s="1020"/>
      <c r="BF112" s="1020"/>
      <c r="BG112" s="1020"/>
      <c r="BH112" s="1020"/>
      <c r="BI112" s="1020"/>
      <c r="BJ112" s="1020"/>
      <c r="BK112" s="1020"/>
      <c r="BL112" s="1020"/>
      <c r="BM112" s="1020"/>
      <c r="BN112" s="1020"/>
      <c r="BO112" s="1020"/>
      <c r="BP112" s="1021"/>
      <c r="BQ112" s="989">
        <v>4338527</v>
      </c>
      <c r="BR112" s="990"/>
      <c r="BS112" s="990"/>
      <c r="BT112" s="990"/>
      <c r="BU112" s="990"/>
      <c r="BV112" s="990">
        <v>4100913</v>
      </c>
      <c r="BW112" s="990"/>
      <c r="BX112" s="990"/>
      <c r="BY112" s="990"/>
      <c r="BZ112" s="990"/>
      <c r="CA112" s="990">
        <v>3699985</v>
      </c>
      <c r="CB112" s="990"/>
      <c r="CC112" s="990"/>
      <c r="CD112" s="990"/>
      <c r="CE112" s="990"/>
      <c r="CF112" s="984">
        <v>107.3</v>
      </c>
      <c r="CG112" s="985"/>
      <c r="CH112" s="985"/>
      <c r="CI112" s="985"/>
      <c r="CJ112" s="985"/>
      <c r="CK112" s="1015"/>
      <c r="CL112" s="1016"/>
      <c r="CM112" s="986" t="s">
        <v>445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408</v>
      </c>
      <c r="DH112" s="990"/>
      <c r="DI112" s="990"/>
      <c r="DJ112" s="990"/>
      <c r="DK112" s="990"/>
      <c r="DL112" s="990" t="s">
        <v>434</v>
      </c>
      <c r="DM112" s="990"/>
      <c r="DN112" s="990"/>
      <c r="DO112" s="990"/>
      <c r="DP112" s="990"/>
      <c r="DQ112" s="990" t="s">
        <v>440</v>
      </c>
      <c r="DR112" s="990"/>
      <c r="DS112" s="990"/>
      <c r="DT112" s="990"/>
      <c r="DU112" s="990"/>
      <c r="DV112" s="991" t="s">
        <v>443</v>
      </c>
      <c r="DW112" s="991"/>
      <c r="DX112" s="991"/>
      <c r="DY112" s="991"/>
      <c r="DZ112" s="992"/>
    </row>
    <row r="113" spans="1:130" s="226" customFormat="1" ht="26.25" customHeight="1" x14ac:dyDescent="0.15">
      <c r="A113" s="1024"/>
      <c r="B113" s="1025"/>
      <c r="C113" s="1020" t="s">
        <v>446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572257</v>
      </c>
      <c r="AB113" s="1004"/>
      <c r="AC113" s="1004"/>
      <c r="AD113" s="1004"/>
      <c r="AE113" s="1005"/>
      <c r="AF113" s="1006">
        <v>549520</v>
      </c>
      <c r="AG113" s="1004"/>
      <c r="AH113" s="1004"/>
      <c r="AI113" s="1004"/>
      <c r="AJ113" s="1005"/>
      <c r="AK113" s="1006">
        <v>576889</v>
      </c>
      <c r="AL113" s="1004"/>
      <c r="AM113" s="1004"/>
      <c r="AN113" s="1004"/>
      <c r="AO113" s="1005"/>
      <c r="AP113" s="1007">
        <v>16.7</v>
      </c>
      <c r="AQ113" s="1008"/>
      <c r="AR113" s="1008"/>
      <c r="AS113" s="1008"/>
      <c r="AT113" s="1009"/>
      <c r="AU113" s="970"/>
      <c r="AV113" s="971"/>
      <c r="AW113" s="971"/>
      <c r="AX113" s="971"/>
      <c r="AY113" s="971"/>
      <c r="AZ113" s="1019" t="s">
        <v>447</v>
      </c>
      <c r="BA113" s="1020"/>
      <c r="BB113" s="1020"/>
      <c r="BC113" s="1020"/>
      <c r="BD113" s="1020"/>
      <c r="BE113" s="1020"/>
      <c r="BF113" s="1020"/>
      <c r="BG113" s="1020"/>
      <c r="BH113" s="1020"/>
      <c r="BI113" s="1020"/>
      <c r="BJ113" s="1020"/>
      <c r="BK113" s="1020"/>
      <c r="BL113" s="1020"/>
      <c r="BM113" s="1020"/>
      <c r="BN113" s="1020"/>
      <c r="BO113" s="1020"/>
      <c r="BP113" s="1021"/>
      <c r="BQ113" s="989">
        <v>73118</v>
      </c>
      <c r="BR113" s="990"/>
      <c r="BS113" s="990"/>
      <c r="BT113" s="990"/>
      <c r="BU113" s="990"/>
      <c r="BV113" s="990">
        <v>67444</v>
      </c>
      <c r="BW113" s="990"/>
      <c r="BX113" s="990"/>
      <c r="BY113" s="990"/>
      <c r="BZ113" s="990"/>
      <c r="CA113" s="990">
        <v>61696</v>
      </c>
      <c r="CB113" s="990"/>
      <c r="CC113" s="990"/>
      <c r="CD113" s="990"/>
      <c r="CE113" s="990"/>
      <c r="CF113" s="984">
        <v>1.8</v>
      </c>
      <c r="CG113" s="985"/>
      <c r="CH113" s="985"/>
      <c r="CI113" s="985"/>
      <c r="CJ113" s="985"/>
      <c r="CK113" s="1015"/>
      <c r="CL113" s="1016"/>
      <c r="CM113" s="986" t="s">
        <v>448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124</v>
      </c>
      <c r="DH113" s="1029"/>
      <c r="DI113" s="1029"/>
      <c r="DJ113" s="1029"/>
      <c r="DK113" s="1030"/>
      <c r="DL113" s="1031" t="s">
        <v>443</v>
      </c>
      <c r="DM113" s="1029"/>
      <c r="DN113" s="1029"/>
      <c r="DO113" s="1029"/>
      <c r="DP113" s="1030"/>
      <c r="DQ113" s="1031" t="s">
        <v>408</v>
      </c>
      <c r="DR113" s="1029"/>
      <c r="DS113" s="1029"/>
      <c r="DT113" s="1029"/>
      <c r="DU113" s="1030"/>
      <c r="DV113" s="1032" t="s">
        <v>449</v>
      </c>
      <c r="DW113" s="1033"/>
      <c r="DX113" s="1033"/>
      <c r="DY113" s="1033"/>
      <c r="DZ113" s="1034"/>
    </row>
    <row r="114" spans="1:130" s="226" customFormat="1" ht="26.25" customHeight="1" x14ac:dyDescent="0.15">
      <c r="A114" s="1024"/>
      <c r="B114" s="1025"/>
      <c r="C114" s="1020" t="s">
        <v>450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6069</v>
      </c>
      <c r="AB114" s="1029"/>
      <c r="AC114" s="1029"/>
      <c r="AD114" s="1029"/>
      <c r="AE114" s="1030"/>
      <c r="AF114" s="1031">
        <v>6107</v>
      </c>
      <c r="AG114" s="1029"/>
      <c r="AH114" s="1029"/>
      <c r="AI114" s="1029"/>
      <c r="AJ114" s="1030"/>
      <c r="AK114" s="1031">
        <v>6091</v>
      </c>
      <c r="AL114" s="1029"/>
      <c r="AM114" s="1029"/>
      <c r="AN114" s="1029"/>
      <c r="AO114" s="1030"/>
      <c r="AP114" s="1032">
        <v>0.2</v>
      </c>
      <c r="AQ114" s="1033"/>
      <c r="AR114" s="1033"/>
      <c r="AS114" s="1033"/>
      <c r="AT114" s="1034"/>
      <c r="AU114" s="970"/>
      <c r="AV114" s="971"/>
      <c r="AW114" s="971"/>
      <c r="AX114" s="971"/>
      <c r="AY114" s="971"/>
      <c r="AZ114" s="1019" t="s">
        <v>451</v>
      </c>
      <c r="BA114" s="1020"/>
      <c r="BB114" s="1020"/>
      <c r="BC114" s="1020"/>
      <c r="BD114" s="1020"/>
      <c r="BE114" s="1020"/>
      <c r="BF114" s="1020"/>
      <c r="BG114" s="1020"/>
      <c r="BH114" s="1020"/>
      <c r="BI114" s="1020"/>
      <c r="BJ114" s="1020"/>
      <c r="BK114" s="1020"/>
      <c r="BL114" s="1020"/>
      <c r="BM114" s="1020"/>
      <c r="BN114" s="1020"/>
      <c r="BO114" s="1020"/>
      <c r="BP114" s="1021"/>
      <c r="BQ114" s="989">
        <v>1357527</v>
      </c>
      <c r="BR114" s="990"/>
      <c r="BS114" s="990"/>
      <c r="BT114" s="990"/>
      <c r="BU114" s="990"/>
      <c r="BV114" s="990">
        <v>1338184</v>
      </c>
      <c r="BW114" s="990"/>
      <c r="BX114" s="990"/>
      <c r="BY114" s="990"/>
      <c r="BZ114" s="990"/>
      <c r="CA114" s="990">
        <v>1286675</v>
      </c>
      <c r="CB114" s="990"/>
      <c r="CC114" s="990"/>
      <c r="CD114" s="990"/>
      <c r="CE114" s="990"/>
      <c r="CF114" s="984">
        <v>37.299999999999997</v>
      </c>
      <c r="CG114" s="985"/>
      <c r="CH114" s="985"/>
      <c r="CI114" s="985"/>
      <c r="CJ114" s="985"/>
      <c r="CK114" s="1015"/>
      <c r="CL114" s="1016"/>
      <c r="CM114" s="986" t="s">
        <v>452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408</v>
      </c>
      <c r="DH114" s="1029"/>
      <c r="DI114" s="1029"/>
      <c r="DJ114" s="1029"/>
      <c r="DK114" s="1030"/>
      <c r="DL114" s="1031" t="s">
        <v>443</v>
      </c>
      <c r="DM114" s="1029"/>
      <c r="DN114" s="1029"/>
      <c r="DO114" s="1029"/>
      <c r="DP114" s="1030"/>
      <c r="DQ114" s="1031" t="s">
        <v>408</v>
      </c>
      <c r="DR114" s="1029"/>
      <c r="DS114" s="1029"/>
      <c r="DT114" s="1029"/>
      <c r="DU114" s="1030"/>
      <c r="DV114" s="1032" t="s">
        <v>124</v>
      </c>
      <c r="DW114" s="1033"/>
      <c r="DX114" s="1033"/>
      <c r="DY114" s="1033"/>
      <c r="DZ114" s="1034"/>
    </row>
    <row r="115" spans="1:130" s="226" customFormat="1" ht="26.25" customHeight="1" x14ac:dyDescent="0.15">
      <c r="A115" s="1024"/>
      <c r="B115" s="1025"/>
      <c r="C115" s="1020" t="s">
        <v>453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31104</v>
      </c>
      <c r="AB115" s="1004"/>
      <c r="AC115" s="1004"/>
      <c r="AD115" s="1004"/>
      <c r="AE115" s="1005"/>
      <c r="AF115" s="1006">
        <v>8277</v>
      </c>
      <c r="AG115" s="1004"/>
      <c r="AH115" s="1004"/>
      <c r="AI115" s="1004"/>
      <c r="AJ115" s="1005"/>
      <c r="AK115" s="1006">
        <v>7933</v>
      </c>
      <c r="AL115" s="1004"/>
      <c r="AM115" s="1004"/>
      <c r="AN115" s="1004"/>
      <c r="AO115" s="1005"/>
      <c r="AP115" s="1007">
        <v>0.2</v>
      </c>
      <c r="AQ115" s="1008"/>
      <c r="AR115" s="1008"/>
      <c r="AS115" s="1008"/>
      <c r="AT115" s="1009"/>
      <c r="AU115" s="970"/>
      <c r="AV115" s="971"/>
      <c r="AW115" s="971"/>
      <c r="AX115" s="971"/>
      <c r="AY115" s="971"/>
      <c r="AZ115" s="1019" t="s">
        <v>454</v>
      </c>
      <c r="BA115" s="1020"/>
      <c r="BB115" s="1020"/>
      <c r="BC115" s="1020"/>
      <c r="BD115" s="1020"/>
      <c r="BE115" s="1020"/>
      <c r="BF115" s="1020"/>
      <c r="BG115" s="1020"/>
      <c r="BH115" s="1020"/>
      <c r="BI115" s="1020"/>
      <c r="BJ115" s="1020"/>
      <c r="BK115" s="1020"/>
      <c r="BL115" s="1020"/>
      <c r="BM115" s="1020"/>
      <c r="BN115" s="1020"/>
      <c r="BO115" s="1020"/>
      <c r="BP115" s="1021"/>
      <c r="BQ115" s="989" t="s">
        <v>440</v>
      </c>
      <c r="BR115" s="990"/>
      <c r="BS115" s="990"/>
      <c r="BT115" s="990"/>
      <c r="BU115" s="990"/>
      <c r="BV115" s="990" t="s">
        <v>408</v>
      </c>
      <c r="BW115" s="990"/>
      <c r="BX115" s="990"/>
      <c r="BY115" s="990"/>
      <c r="BZ115" s="990"/>
      <c r="CA115" s="990">
        <v>271</v>
      </c>
      <c r="CB115" s="990"/>
      <c r="CC115" s="990"/>
      <c r="CD115" s="990"/>
      <c r="CE115" s="990"/>
      <c r="CF115" s="984">
        <v>0</v>
      </c>
      <c r="CG115" s="985"/>
      <c r="CH115" s="985"/>
      <c r="CI115" s="985"/>
      <c r="CJ115" s="985"/>
      <c r="CK115" s="1015"/>
      <c r="CL115" s="1016"/>
      <c r="CM115" s="1019" t="s">
        <v>455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440</v>
      </c>
      <c r="DH115" s="1029"/>
      <c r="DI115" s="1029"/>
      <c r="DJ115" s="1029"/>
      <c r="DK115" s="1030"/>
      <c r="DL115" s="1031" t="s">
        <v>408</v>
      </c>
      <c r="DM115" s="1029"/>
      <c r="DN115" s="1029"/>
      <c r="DO115" s="1029"/>
      <c r="DP115" s="1030"/>
      <c r="DQ115" s="1031" t="s">
        <v>408</v>
      </c>
      <c r="DR115" s="1029"/>
      <c r="DS115" s="1029"/>
      <c r="DT115" s="1029"/>
      <c r="DU115" s="1030"/>
      <c r="DV115" s="1032" t="s">
        <v>408</v>
      </c>
      <c r="DW115" s="1033"/>
      <c r="DX115" s="1033"/>
      <c r="DY115" s="1033"/>
      <c r="DZ115" s="1034"/>
    </row>
    <row r="116" spans="1:130" s="226" customFormat="1" ht="26.25" customHeight="1" x14ac:dyDescent="0.15">
      <c r="A116" s="1026"/>
      <c r="B116" s="1027"/>
      <c r="C116" s="1035" t="s">
        <v>456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457</v>
      </c>
      <c r="AB116" s="1029"/>
      <c r="AC116" s="1029"/>
      <c r="AD116" s="1029"/>
      <c r="AE116" s="1030"/>
      <c r="AF116" s="1031" t="s">
        <v>457</v>
      </c>
      <c r="AG116" s="1029"/>
      <c r="AH116" s="1029"/>
      <c r="AI116" s="1029"/>
      <c r="AJ116" s="1030"/>
      <c r="AK116" s="1031" t="s">
        <v>457</v>
      </c>
      <c r="AL116" s="1029"/>
      <c r="AM116" s="1029"/>
      <c r="AN116" s="1029"/>
      <c r="AO116" s="1030"/>
      <c r="AP116" s="1032" t="s">
        <v>408</v>
      </c>
      <c r="AQ116" s="1033"/>
      <c r="AR116" s="1033"/>
      <c r="AS116" s="1033"/>
      <c r="AT116" s="1034"/>
      <c r="AU116" s="970"/>
      <c r="AV116" s="971"/>
      <c r="AW116" s="971"/>
      <c r="AX116" s="971"/>
      <c r="AY116" s="971"/>
      <c r="AZ116" s="1037" t="s">
        <v>458</v>
      </c>
      <c r="BA116" s="1038"/>
      <c r="BB116" s="1038"/>
      <c r="BC116" s="1038"/>
      <c r="BD116" s="1038"/>
      <c r="BE116" s="1038"/>
      <c r="BF116" s="1038"/>
      <c r="BG116" s="1038"/>
      <c r="BH116" s="1038"/>
      <c r="BI116" s="1038"/>
      <c r="BJ116" s="1038"/>
      <c r="BK116" s="1038"/>
      <c r="BL116" s="1038"/>
      <c r="BM116" s="1038"/>
      <c r="BN116" s="1038"/>
      <c r="BO116" s="1038"/>
      <c r="BP116" s="1039"/>
      <c r="BQ116" s="989" t="s">
        <v>437</v>
      </c>
      <c r="BR116" s="990"/>
      <c r="BS116" s="990"/>
      <c r="BT116" s="990"/>
      <c r="BU116" s="990"/>
      <c r="BV116" s="990" t="s">
        <v>408</v>
      </c>
      <c r="BW116" s="990"/>
      <c r="BX116" s="990"/>
      <c r="BY116" s="990"/>
      <c r="BZ116" s="990"/>
      <c r="CA116" s="990" t="s">
        <v>408</v>
      </c>
      <c r="CB116" s="990"/>
      <c r="CC116" s="990"/>
      <c r="CD116" s="990"/>
      <c r="CE116" s="990"/>
      <c r="CF116" s="984" t="s">
        <v>408</v>
      </c>
      <c r="CG116" s="985"/>
      <c r="CH116" s="985"/>
      <c r="CI116" s="985"/>
      <c r="CJ116" s="985"/>
      <c r="CK116" s="1015"/>
      <c r="CL116" s="1016"/>
      <c r="CM116" s="986" t="s">
        <v>459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17913</v>
      </c>
      <c r="DH116" s="1029"/>
      <c r="DI116" s="1029"/>
      <c r="DJ116" s="1029"/>
      <c r="DK116" s="1030"/>
      <c r="DL116" s="1031">
        <v>10119</v>
      </c>
      <c r="DM116" s="1029"/>
      <c r="DN116" s="1029"/>
      <c r="DO116" s="1029"/>
      <c r="DP116" s="1030"/>
      <c r="DQ116" s="1031">
        <v>2439</v>
      </c>
      <c r="DR116" s="1029"/>
      <c r="DS116" s="1029"/>
      <c r="DT116" s="1029"/>
      <c r="DU116" s="1030"/>
      <c r="DV116" s="1032">
        <v>0.1</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460</v>
      </c>
      <c r="Z117" s="956"/>
      <c r="AA117" s="1046">
        <v>747813</v>
      </c>
      <c r="AB117" s="1047"/>
      <c r="AC117" s="1047"/>
      <c r="AD117" s="1047"/>
      <c r="AE117" s="1048"/>
      <c r="AF117" s="1049">
        <v>770900</v>
      </c>
      <c r="AG117" s="1047"/>
      <c r="AH117" s="1047"/>
      <c r="AI117" s="1047"/>
      <c r="AJ117" s="1048"/>
      <c r="AK117" s="1049">
        <v>822506</v>
      </c>
      <c r="AL117" s="1047"/>
      <c r="AM117" s="1047"/>
      <c r="AN117" s="1047"/>
      <c r="AO117" s="1048"/>
      <c r="AP117" s="1050"/>
      <c r="AQ117" s="1051"/>
      <c r="AR117" s="1051"/>
      <c r="AS117" s="1051"/>
      <c r="AT117" s="1052"/>
      <c r="AU117" s="970"/>
      <c r="AV117" s="971"/>
      <c r="AW117" s="971"/>
      <c r="AX117" s="971"/>
      <c r="AY117" s="971"/>
      <c r="AZ117" s="1037" t="s">
        <v>461</v>
      </c>
      <c r="BA117" s="1038"/>
      <c r="BB117" s="1038"/>
      <c r="BC117" s="1038"/>
      <c r="BD117" s="1038"/>
      <c r="BE117" s="1038"/>
      <c r="BF117" s="1038"/>
      <c r="BG117" s="1038"/>
      <c r="BH117" s="1038"/>
      <c r="BI117" s="1038"/>
      <c r="BJ117" s="1038"/>
      <c r="BK117" s="1038"/>
      <c r="BL117" s="1038"/>
      <c r="BM117" s="1038"/>
      <c r="BN117" s="1038"/>
      <c r="BO117" s="1038"/>
      <c r="BP117" s="1039"/>
      <c r="BQ117" s="989" t="s">
        <v>408</v>
      </c>
      <c r="BR117" s="990"/>
      <c r="BS117" s="990"/>
      <c r="BT117" s="990"/>
      <c r="BU117" s="990"/>
      <c r="BV117" s="990" t="s">
        <v>408</v>
      </c>
      <c r="BW117" s="990"/>
      <c r="BX117" s="990"/>
      <c r="BY117" s="990"/>
      <c r="BZ117" s="990"/>
      <c r="CA117" s="990" t="s">
        <v>434</v>
      </c>
      <c r="CB117" s="990"/>
      <c r="CC117" s="990"/>
      <c r="CD117" s="990"/>
      <c r="CE117" s="990"/>
      <c r="CF117" s="984" t="s">
        <v>408</v>
      </c>
      <c r="CG117" s="985"/>
      <c r="CH117" s="985"/>
      <c r="CI117" s="985"/>
      <c r="CJ117" s="985"/>
      <c r="CK117" s="1015"/>
      <c r="CL117" s="1016"/>
      <c r="CM117" s="986" t="s">
        <v>462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124</v>
      </c>
      <c r="DH117" s="1029"/>
      <c r="DI117" s="1029"/>
      <c r="DJ117" s="1029"/>
      <c r="DK117" s="1030"/>
      <c r="DL117" s="1031" t="s">
        <v>124</v>
      </c>
      <c r="DM117" s="1029"/>
      <c r="DN117" s="1029"/>
      <c r="DO117" s="1029"/>
      <c r="DP117" s="1030"/>
      <c r="DQ117" s="1031" t="s">
        <v>449</v>
      </c>
      <c r="DR117" s="1029"/>
      <c r="DS117" s="1029"/>
      <c r="DT117" s="1029"/>
      <c r="DU117" s="1030"/>
      <c r="DV117" s="1032" t="s">
        <v>437</v>
      </c>
      <c r="DW117" s="1033"/>
      <c r="DX117" s="1033"/>
      <c r="DY117" s="1033"/>
      <c r="DZ117" s="1034"/>
    </row>
    <row r="118" spans="1:130" s="226" customFormat="1" ht="26.25" customHeight="1" x14ac:dyDescent="0.15">
      <c r="A118" s="974" t="s">
        <v>429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427</v>
      </c>
      <c r="AB118" s="955"/>
      <c r="AC118" s="955"/>
      <c r="AD118" s="955"/>
      <c r="AE118" s="956"/>
      <c r="AF118" s="954" t="s">
        <v>303</v>
      </c>
      <c r="AG118" s="955"/>
      <c r="AH118" s="955"/>
      <c r="AI118" s="955"/>
      <c r="AJ118" s="956"/>
      <c r="AK118" s="954" t="s">
        <v>302</v>
      </c>
      <c r="AL118" s="955"/>
      <c r="AM118" s="955"/>
      <c r="AN118" s="955"/>
      <c r="AO118" s="956"/>
      <c r="AP118" s="1041" t="s">
        <v>428</v>
      </c>
      <c r="AQ118" s="1042"/>
      <c r="AR118" s="1042"/>
      <c r="AS118" s="1042"/>
      <c r="AT118" s="1043"/>
      <c r="AU118" s="970"/>
      <c r="AV118" s="971"/>
      <c r="AW118" s="971"/>
      <c r="AX118" s="971"/>
      <c r="AY118" s="971"/>
      <c r="AZ118" s="1044" t="s">
        <v>463</v>
      </c>
      <c r="BA118" s="1035"/>
      <c r="BB118" s="1035"/>
      <c r="BC118" s="1035"/>
      <c r="BD118" s="1035"/>
      <c r="BE118" s="1035"/>
      <c r="BF118" s="1035"/>
      <c r="BG118" s="1035"/>
      <c r="BH118" s="1035"/>
      <c r="BI118" s="1035"/>
      <c r="BJ118" s="1035"/>
      <c r="BK118" s="1035"/>
      <c r="BL118" s="1035"/>
      <c r="BM118" s="1035"/>
      <c r="BN118" s="1035"/>
      <c r="BO118" s="1035"/>
      <c r="BP118" s="1036"/>
      <c r="BQ118" s="1067" t="s">
        <v>124</v>
      </c>
      <c r="BR118" s="1068"/>
      <c r="BS118" s="1068"/>
      <c r="BT118" s="1068"/>
      <c r="BU118" s="1068"/>
      <c r="BV118" s="1068" t="s">
        <v>437</v>
      </c>
      <c r="BW118" s="1068"/>
      <c r="BX118" s="1068"/>
      <c r="BY118" s="1068"/>
      <c r="BZ118" s="1068"/>
      <c r="CA118" s="1068" t="s">
        <v>449</v>
      </c>
      <c r="CB118" s="1068"/>
      <c r="CC118" s="1068"/>
      <c r="CD118" s="1068"/>
      <c r="CE118" s="1068"/>
      <c r="CF118" s="984" t="s">
        <v>124</v>
      </c>
      <c r="CG118" s="985"/>
      <c r="CH118" s="985"/>
      <c r="CI118" s="985"/>
      <c r="CJ118" s="985"/>
      <c r="CK118" s="1015"/>
      <c r="CL118" s="1016"/>
      <c r="CM118" s="986" t="s">
        <v>464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437</v>
      </c>
      <c r="DH118" s="1029"/>
      <c r="DI118" s="1029"/>
      <c r="DJ118" s="1029"/>
      <c r="DK118" s="1030"/>
      <c r="DL118" s="1031" t="s">
        <v>124</v>
      </c>
      <c r="DM118" s="1029"/>
      <c r="DN118" s="1029"/>
      <c r="DO118" s="1029"/>
      <c r="DP118" s="1030"/>
      <c r="DQ118" s="1031" t="s">
        <v>449</v>
      </c>
      <c r="DR118" s="1029"/>
      <c r="DS118" s="1029"/>
      <c r="DT118" s="1029"/>
      <c r="DU118" s="1030"/>
      <c r="DV118" s="1032" t="s">
        <v>437</v>
      </c>
      <c r="DW118" s="1033"/>
      <c r="DX118" s="1033"/>
      <c r="DY118" s="1033"/>
      <c r="DZ118" s="1034"/>
    </row>
    <row r="119" spans="1:130" s="226" customFormat="1" ht="26.25" customHeight="1" x14ac:dyDescent="0.15">
      <c r="A119" s="1128" t="s">
        <v>432</v>
      </c>
      <c r="B119" s="1014"/>
      <c r="C119" s="993" t="s">
        <v>433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437</v>
      </c>
      <c r="AB119" s="962"/>
      <c r="AC119" s="962"/>
      <c r="AD119" s="962"/>
      <c r="AE119" s="963"/>
      <c r="AF119" s="964" t="s">
        <v>437</v>
      </c>
      <c r="AG119" s="962"/>
      <c r="AH119" s="962"/>
      <c r="AI119" s="962"/>
      <c r="AJ119" s="963"/>
      <c r="AK119" s="964" t="s">
        <v>124</v>
      </c>
      <c r="AL119" s="962"/>
      <c r="AM119" s="962"/>
      <c r="AN119" s="962"/>
      <c r="AO119" s="963"/>
      <c r="AP119" s="965" t="s">
        <v>437</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465</v>
      </c>
      <c r="BP119" s="1076"/>
      <c r="BQ119" s="1067">
        <v>9600797</v>
      </c>
      <c r="BR119" s="1068"/>
      <c r="BS119" s="1068"/>
      <c r="BT119" s="1068"/>
      <c r="BU119" s="1068"/>
      <c r="BV119" s="1068">
        <v>9382072</v>
      </c>
      <c r="BW119" s="1068"/>
      <c r="BX119" s="1068"/>
      <c r="BY119" s="1068"/>
      <c r="BZ119" s="1068"/>
      <c r="CA119" s="1068">
        <v>8964364</v>
      </c>
      <c r="CB119" s="1068"/>
      <c r="CC119" s="1068"/>
      <c r="CD119" s="1068"/>
      <c r="CE119" s="1068"/>
      <c r="CF119" s="1069"/>
      <c r="CG119" s="1070"/>
      <c r="CH119" s="1070"/>
      <c r="CI119" s="1070"/>
      <c r="CJ119" s="1071"/>
      <c r="CK119" s="1017"/>
      <c r="CL119" s="1018"/>
      <c r="CM119" s="1072" t="s">
        <v>466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437</v>
      </c>
      <c r="DH119" s="1054"/>
      <c r="DI119" s="1054"/>
      <c r="DJ119" s="1054"/>
      <c r="DK119" s="1055"/>
      <c r="DL119" s="1053" t="s">
        <v>437</v>
      </c>
      <c r="DM119" s="1054"/>
      <c r="DN119" s="1054"/>
      <c r="DO119" s="1054"/>
      <c r="DP119" s="1055"/>
      <c r="DQ119" s="1053" t="s">
        <v>408</v>
      </c>
      <c r="DR119" s="1054"/>
      <c r="DS119" s="1054"/>
      <c r="DT119" s="1054"/>
      <c r="DU119" s="1055"/>
      <c r="DV119" s="1056" t="s">
        <v>124</v>
      </c>
      <c r="DW119" s="1057"/>
      <c r="DX119" s="1057"/>
      <c r="DY119" s="1057"/>
      <c r="DZ119" s="1058"/>
    </row>
    <row r="120" spans="1:130" s="226" customFormat="1" ht="26.25" customHeight="1" x14ac:dyDescent="0.15">
      <c r="A120" s="1129"/>
      <c r="B120" s="1016"/>
      <c r="C120" s="986" t="s">
        <v>439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434</v>
      </c>
      <c r="AB120" s="1029"/>
      <c r="AC120" s="1029"/>
      <c r="AD120" s="1029"/>
      <c r="AE120" s="1030"/>
      <c r="AF120" s="1031" t="s">
        <v>408</v>
      </c>
      <c r="AG120" s="1029"/>
      <c r="AH120" s="1029"/>
      <c r="AI120" s="1029"/>
      <c r="AJ120" s="1030"/>
      <c r="AK120" s="1031" t="s">
        <v>437</v>
      </c>
      <c r="AL120" s="1029"/>
      <c r="AM120" s="1029"/>
      <c r="AN120" s="1029"/>
      <c r="AO120" s="1030"/>
      <c r="AP120" s="1032" t="s">
        <v>408</v>
      </c>
      <c r="AQ120" s="1033"/>
      <c r="AR120" s="1033"/>
      <c r="AS120" s="1033"/>
      <c r="AT120" s="1034"/>
      <c r="AU120" s="1059" t="s">
        <v>467</v>
      </c>
      <c r="AV120" s="1060"/>
      <c r="AW120" s="1060"/>
      <c r="AX120" s="1060"/>
      <c r="AY120" s="1061"/>
      <c r="AZ120" s="1010" t="s">
        <v>468</v>
      </c>
      <c r="BA120" s="959"/>
      <c r="BB120" s="959"/>
      <c r="BC120" s="959"/>
      <c r="BD120" s="959"/>
      <c r="BE120" s="959"/>
      <c r="BF120" s="959"/>
      <c r="BG120" s="959"/>
      <c r="BH120" s="959"/>
      <c r="BI120" s="959"/>
      <c r="BJ120" s="959"/>
      <c r="BK120" s="959"/>
      <c r="BL120" s="959"/>
      <c r="BM120" s="959"/>
      <c r="BN120" s="959"/>
      <c r="BO120" s="959"/>
      <c r="BP120" s="960"/>
      <c r="BQ120" s="996">
        <v>1936321</v>
      </c>
      <c r="BR120" s="997"/>
      <c r="BS120" s="997"/>
      <c r="BT120" s="997"/>
      <c r="BU120" s="997"/>
      <c r="BV120" s="997">
        <v>2174902</v>
      </c>
      <c r="BW120" s="997"/>
      <c r="BX120" s="997"/>
      <c r="BY120" s="997"/>
      <c r="BZ120" s="997"/>
      <c r="CA120" s="997">
        <v>2214507</v>
      </c>
      <c r="CB120" s="997"/>
      <c r="CC120" s="997"/>
      <c r="CD120" s="997"/>
      <c r="CE120" s="997"/>
      <c r="CF120" s="1011">
        <v>64.2</v>
      </c>
      <c r="CG120" s="1012"/>
      <c r="CH120" s="1012"/>
      <c r="CI120" s="1012"/>
      <c r="CJ120" s="1012"/>
      <c r="CK120" s="1077" t="s">
        <v>469</v>
      </c>
      <c r="CL120" s="1078"/>
      <c r="CM120" s="1078"/>
      <c r="CN120" s="1078"/>
      <c r="CO120" s="1079"/>
      <c r="CP120" s="1085" t="s">
        <v>470</v>
      </c>
      <c r="CQ120" s="1086"/>
      <c r="CR120" s="1086"/>
      <c r="CS120" s="1086"/>
      <c r="CT120" s="1086"/>
      <c r="CU120" s="1086"/>
      <c r="CV120" s="1086"/>
      <c r="CW120" s="1086"/>
      <c r="CX120" s="1086"/>
      <c r="CY120" s="1086"/>
      <c r="CZ120" s="1086"/>
      <c r="DA120" s="1086"/>
      <c r="DB120" s="1086"/>
      <c r="DC120" s="1086"/>
      <c r="DD120" s="1086"/>
      <c r="DE120" s="1086"/>
      <c r="DF120" s="1087"/>
      <c r="DG120" s="996">
        <v>3968102</v>
      </c>
      <c r="DH120" s="997"/>
      <c r="DI120" s="997"/>
      <c r="DJ120" s="997"/>
      <c r="DK120" s="997"/>
      <c r="DL120" s="997">
        <v>3776456</v>
      </c>
      <c r="DM120" s="997"/>
      <c r="DN120" s="997"/>
      <c r="DO120" s="997"/>
      <c r="DP120" s="997"/>
      <c r="DQ120" s="997">
        <v>3407206</v>
      </c>
      <c r="DR120" s="997"/>
      <c r="DS120" s="997"/>
      <c r="DT120" s="997"/>
      <c r="DU120" s="997"/>
      <c r="DV120" s="998">
        <v>98.8</v>
      </c>
      <c r="DW120" s="998"/>
      <c r="DX120" s="998"/>
      <c r="DY120" s="998"/>
      <c r="DZ120" s="999"/>
    </row>
    <row r="121" spans="1:130" s="226" customFormat="1" ht="26.25" customHeight="1" x14ac:dyDescent="0.15">
      <c r="A121" s="1129"/>
      <c r="B121" s="1016"/>
      <c r="C121" s="1037" t="s">
        <v>471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408</v>
      </c>
      <c r="AB121" s="1029"/>
      <c r="AC121" s="1029"/>
      <c r="AD121" s="1029"/>
      <c r="AE121" s="1030"/>
      <c r="AF121" s="1031" t="s">
        <v>408</v>
      </c>
      <c r="AG121" s="1029"/>
      <c r="AH121" s="1029"/>
      <c r="AI121" s="1029"/>
      <c r="AJ121" s="1030"/>
      <c r="AK121" s="1031" t="s">
        <v>124</v>
      </c>
      <c r="AL121" s="1029"/>
      <c r="AM121" s="1029"/>
      <c r="AN121" s="1029"/>
      <c r="AO121" s="1030"/>
      <c r="AP121" s="1032" t="s">
        <v>124</v>
      </c>
      <c r="AQ121" s="1033"/>
      <c r="AR121" s="1033"/>
      <c r="AS121" s="1033"/>
      <c r="AT121" s="1034"/>
      <c r="AU121" s="1062"/>
      <c r="AV121" s="1063"/>
      <c r="AW121" s="1063"/>
      <c r="AX121" s="1063"/>
      <c r="AY121" s="1064"/>
      <c r="AZ121" s="1019" t="s">
        <v>472</v>
      </c>
      <c r="BA121" s="1020"/>
      <c r="BB121" s="1020"/>
      <c r="BC121" s="1020"/>
      <c r="BD121" s="1020"/>
      <c r="BE121" s="1020"/>
      <c r="BF121" s="1020"/>
      <c r="BG121" s="1020"/>
      <c r="BH121" s="1020"/>
      <c r="BI121" s="1020"/>
      <c r="BJ121" s="1020"/>
      <c r="BK121" s="1020"/>
      <c r="BL121" s="1020"/>
      <c r="BM121" s="1020"/>
      <c r="BN121" s="1020"/>
      <c r="BO121" s="1020"/>
      <c r="BP121" s="1021"/>
      <c r="BQ121" s="989">
        <v>46786</v>
      </c>
      <c r="BR121" s="990"/>
      <c r="BS121" s="990"/>
      <c r="BT121" s="990"/>
      <c r="BU121" s="990"/>
      <c r="BV121" s="990">
        <v>41734</v>
      </c>
      <c r="BW121" s="990"/>
      <c r="BX121" s="990"/>
      <c r="BY121" s="990"/>
      <c r="BZ121" s="990"/>
      <c r="CA121" s="990">
        <v>34791</v>
      </c>
      <c r="CB121" s="990"/>
      <c r="CC121" s="990"/>
      <c r="CD121" s="990"/>
      <c r="CE121" s="990"/>
      <c r="CF121" s="984">
        <v>1</v>
      </c>
      <c r="CG121" s="985"/>
      <c r="CH121" s="985"/>
      <c r="CI121" s="985"/>
      <c r="CJ121" s="985"/>
      <c r="CK121" s="1080"/>
      <c r="CL121" s="1081"/>
      <c r="CM121" s="1081"/>
      <c r="CN121" s="1081"/>
      <c r="CO121" s="1082"/>
      <c r="CP121" s="1090" t="s">
        <v>473</v>
      </c>
      <c r="CQ121" s="1091"/>
      <c r="CR121" s="1091"/>
      <c r="CS121" s="1091"/>
      <c r="CT121" s="1091"/>
      <c r="CU121" s="1091"/>
      <c r="CV121" s="1091"/>
      <c r="CW121" s="1091"/>
      <c r="CX121" s="1091"/>
      <c r="CY121" s="1091"/>
      <c r="CZ121" s="1091"/>
      <c r="DA121" s="1091"/>
      <c r="DB121" s="1091"/>
      <c r="DC121" s="1091"/>
      <c r="DD121" s="1091"/>
      <c r="DE121" s="1091"/>
      <c r="DF121" s="1092"/>
      <c r="DG121" s="989">
        <v>288940</v>
      </c>
      <c r="DH121" s="990"/>
      <c r="DI121" s="990"/>
      <c r="DJ121" s="990"/>
      <c r="DK121" s="990"/>
      <c r="DL121" s="990">
        <v>259722</v>
      </c>
      <c r="DM121" s="990"/>
      <c r="DN121" s="990"/>
      <c r="DO121" s="990"/>
      <c r="DP121" s="990"/>
      <c r="DQ121" s="990">
        <v>242382</v>
      </c>
      <c r="DR121" s="990"/>
      <c r="DS121" s="990"/>
      <c r="DT121" s="990"/>
      <c r="DU121" s="990"/>
      <c r="DV121" s="991">
        <v>7</v>
      </c>
      <c r="DW121" s="991"/>
      <c r="DX121" s="991"/>
      <c r="DY121" s="991"/>
      <c r="DZ121" s="992"/>
    </row>
    <row r="122" spans="1:130" s="226" customFormat="1" ht="26.25" customHeight="1" x14ac:dyDescent="0.15">
      <c r="A122" s="1129"/>
      <c r="B122" s="1016"/>
      <c r="C122" s="986" t="s">
        <v>452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437</v>
      </c>
      <c r="AB122" s="1029"/>
      <c r="AC122" s="1029"/>
      <c r="AD122" s="1029"/>
      <c r="AE122" s="1030"/>
      <c r="AF122" s="1031" t="s">
        <v>434</v>
      </c>
      <c r="AG122" s="1029"/>
      <c r="AH122" s="1029"/>
      <c r="AI122" s="1029"/>
      <c r="AJ122" s="1030"/>
      <c r="AK122" s="1031" t="s">
        <v>437</v>
      </c>
      <c r="AL122" s="1029"/>
      <c r="AM122" s="1029"/>
      <c r="AN122" s="1029"/>
      <c r="AO122" s="1030"/>
      <c r="AP122" s="1032" t="s">
        <v>124</v>
      </c>
      <c r="AQ122" s="1033"/>
      <c r="AR122" s="1033"/>
      <c r="AS122" s="1033"/>
      <c r="AT122" s="1034"/>
      <c r="AU122" s="1062"/>
      <c r="AV122" s="1063"/>
      <c r="AW122" s="1063"/>
      <c r="AX122" s="1063"/>
      <c r="AY122" s="1064"/>
      <c r="AZ122" s="1044" t="s">
        <v>474</v>
      </c>
      <c r="BA122" s="1035"/>
      <c r="BB122" s="1035"/>
      <c r="BC122" s="1035"/>
      <c r="BD122" s="1035"/>
      <c r="BE122" s="1035"/>
      <c r="BF122" s="1035"/>
      <c r="BG122" s="1035"/>
      <c r="BH122" s="1035"/>
      <c r="BI122" s="1035"/>
      <c r="BJ122" s="1035"/>
      <c r="BK122" s="1035"/>
      <c r="BL122" s="1035"/>
      <c r="BM122" s="1035"/>
      <c r="BN122" s="1035"/>
      <c r="BO122" s="1035"/>
      <c r="BP122" s="1036"/>
      <c r="BQ122" s="1067">
        <v>5995959</v>
      </c>
      <c r="BR122" s="1068"/>
      <c r="BS122" s="1068"/>
      <c r="BT122" s="1068"/>
      <c r="BU122" s="1068"/>
      <c r="BV122" s="1068">
        <v>5725394</v>
      </c>
      <c r="BW122" s="1068"/>
      <c r="BX122" s="1068"/>
      <c r="BY122" s="1068"/>
      <c r="BZ122" s="1068"/>
      <c r="CA122" s="1068">
        <v>5527645</v>
      </c>
      <c r="CB122" s="1068"/>
      <c r="CC122" s="1068"/>
      <c r="CD122" s="1068"/>
      <c r="CE122" s="1068"/>
      <c r="CF122" s="1088">
        <v>160.30000000000001</v>
      </c>
      <c r="CG122" s="1089"/>
      <c r="CH122" s="1089"/>
      <c r="CI122" s="1089"/>
      <c r="CJ122" s="1089"/>
      <c r="CK122" s="1080"/>
      <c r="CL122" s="1081"/>
      <c r="CM122" s="1081"/>
      <c r="CN122" s="1081"/>
      <c r="CO122" s="1082"/>
      <c r="CP122" s="1090" t="s">
        <v>475</v>
      </c>
      <c r="CQ122" s="1091"/>
      <c r="CR122" s="1091"/>
      <c r="CS122" s="1091"/>
      <c r="CT122" s="1091"/>
      <c r="CU122" s="1091"/>
      <c r="CV122" s="1091"/>
      <c r="CW122" s="1091"/>
      <c r="CX122" s="1091"/>
      <c r="CY122" s="1091"/>
      <c r="CZ122" s="1091"/>
      <c r="DA122" s="1091"/>
      <c r="DB122" s="1091"/>
      <c r="DC122" s="1091"/>
      <c r="DD122" s="1091"/>
      <c r="DE122" s="1091"/>
      <c r="DF122" s="1092"/>
      <c r="DG122" s="989">
        <v>81485</v>
      </c>
      <c r="DH122" s="990"/>
      <c r="DI122" s="990"/>
      <c r="DJ122" s="990"/>
      <c r="DK122" s="990"/>
      <c r="DL122" s="990">
        <v>64735</v>
      </c>
      <c r="DM122" s="990"/>
      <c r="DN122" s="990"/>
      <c r="DO122" s="990"/>
      <c r="DP122" s="990"/>
      <c r="DQ122" s="990">
        <v>50397</v>
      </c>
      <c r="DR122" s="990"/>
      <c r="DS122" s="990"/>
      <c r="DT122" s="990"/>
      <c r="DU122" s="990"/>
      <c r="DV122" s="991">
        <v>1.5</v>
      </c>
      <c r="DW122" s="991"/>
      <c r="DX122" s="991"/>
      <c r="DY122" s="991"/>
      <c r="DZ122" s="992"/>
    </row>
    <row r="123" spans="1:130" s="226" customFormat="1" ht="26.25" customHeight="1" x14ac:dyDescent="0.15">
      <c r="A123" s="1129"/>
      <c r="B123" s="1016"/>
      <c r="C123" s="986" t="s">
        <v>459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8331</v>
      </c>
      <c r="AB123" s="1029"/>
      <c r="AC123" s="1029"/>
      <c r="AD123" s="1029"/>
      <c r="AE123" s="1030"/>
      <c r="AF123" s="1031">
        <v>8166</v>
      </c>
      <c r="AG123" s="1029"/>
      <c r="AH123" s="1029"/>
      <c r="AI123" s="1029"/>
      <c r="AJ123" s="1030"/>
      <c r="AK123" s="1031">
        <v>7888</v>
      </c>
      <c r="AL123" s="1029"/>
      <c r="AM123" s="1029"/>
      <c r="AN123" s="1029"/>
      <c r="AO123" s="1030"/>
      <c r="AP123" s="1032">
        <v>0.2</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476</v>
      </c>
      <c r="BP123" s="1076"/>
      <c r="BQ123" s="1135">
        <v>7979066</v>
      </c>
      <c r="BR123" s="1136"/>
      <c r="BS123" s="1136"/>
      <c r="BT123" s="1136"/>
      <c r="BU123" s="1136"/>
      <c r="BV123" s="1136">
        <v>7942030</v>
      </c>
      <c r="BW123" s="1136"/>
      <c r="BX123" s="1136"/>
      <c r="BY123" s="1136"/>
      <c r="BZ123" s="1136"/>
      <c r="CA123" s="1136">
        <v>7776943</v>
      </c>
      <c r="CB123" s="1136"/>
      <c r="CC123" s="1136"/>
      <c r="CD123" s="1136"/>
      <c r="CE123" s="1136"/>
      <c r="CF123" s="1069"/>
      <c r="CG123" s="1070"/>
      <c r="CH123" s="1070"/>
      <c r="CI123" s="1070"/>
      <c r="CJ123" s="1071"/>
      <c r="CK123" s="1080"/>
      <c r="CL123" s="1081"/>
      <c r="CM123" s="1081"/>
      <c r="CN123" s="1081"/>
      <c r="CO123" s="1082"/>
      <c r="CP123" s="1090" t="s">
        <v>399</v>
      </c>
      <c r="CQ123" s="1091"/>
      <c r="CR123" s="1091"/>
      <c r="CS123" s="1091"/>
      <c r="CT123" s="1091"/>
      <c r="CU123" s="1091"/>
      <c r="CV123" s="1091"/>
      <c r="CW123" s="1091"/>
      <c r="CX123" s="1091"/>
      <c r="CY123" s="1091"/>
      <c r="CZ123" s="1091"/>
      <c r="DA123" s="1091"/>
      <c r="DB123" s="1091"/>
      <c r="DC123" s="1091"/>
      <c r="DD123" s="1091"/>
      <c r="DE123" s="1091"/>
      <c r="DF123" s="1092"/>
      <c r="DG123" s="1028" t="s">
        <v>437</v>
      </c>
      <c r="DH123" s="1029"/>
      <c r="DI123" s="1029"/>
      <c r="DJ123" s="1029"/>
      <c r="DK123" s="1030"/>
      <c r="DL123" s="1031" t="s">
        <v>437</v>
      </c>
      <c r="DM123" s="1029"/>
      <c r="DN123" s="1029"/>
      <c r="DO123" s="1029"/>
      <c r="DP123" s="1030"/>
      <c r="DQ123" s="1031" t="s">
        <v>437</v>
      </c>
      <c r="DR123" s="1029"/>
      <c r="DS123" s="1029"/>
      <c r="DT123" s="1029"/>
      <c r="DU123" s="1030"/>
      <c r="DV123" s="1032" t="s">
        <v>434</v>
      </c>
      <c r="DW123" s="1033"/>
      <c r="DX123" s="1033"/>
      <c r="DY123" s="1033"/>
      <c r="DZ123" s="1034"/>
    </row>
    <row r="124" spans="1:130" s="226" customFormat="1" ht="26.25" customHeight="1" thickBot="1" x14ac:dyDescent="0.2">
      <c r="A124" s="1129"/>
      <c r="B124" s="1016"/>
      <c r="C124" s="986" t="s">
        <v>462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434</v>
      </c>
      <c r="AB124" s="1029"/>
      <c r="AC124" s="1029"/>
      <c r="AD124" s="1029"/>
      <c r="AE124" s="1030"/>
      <c r="AF124" s="1031" t="s">
        <v>437</v>
      </c>
      <c r="AG124" s="1029"/>
      <c r="AH124" s="1029"/>
      <c r="AI124" s="1029"/>
      <c r="AJ124" s="1030"/>
      <c r="AK124" s="1031" t="s">
        <v>437</v>
      </c>
      <c r="AL124" s="1029"/>
      <c r="AM124" s="1029"/>
      <c r="AN124" s="1029"/>
      <c r="AO124" s="1030"/>
      <c r="AP124" s="1032" t="s">
        <v>437</v>
      </c>
      <c r="AQ124" s="1033"/>
      <c r="AR124" s="1033"/>
      <c r="AS124" s="1033"/>
      <c r="AT124" s="1034"/>
      <c r="AU124" s="1131" t="s">
        <v>477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44.5</v>
      </c>
      <c r="BR124" s="1098"/>
      <c r="BS124" s="1098"/>
      <c r="BT124" s="1098"/>
      <c r="BU124" s="1098"/>
      <c r="BV124" s="1098">
        <v>41.6</v>
      </c>
      <c r="BW124" s="1098"/>
      <c r="BX124" s="1098"/>
      <c r="BY124" s="1098"/>
      <c r="BZ124" s="1098"/>
      <c r="CA124" s="1098">
        <v>34.4</v>
      </c>
      <c r="CB124" s="1098"/>
      <c r="CC124" s="1098"/>
      <c r="CD124" s="1098"/>
      <c r="CE124" s="1098"/>
      <c r="CF124" s="1099"/>
      <c r="CG124" s="1100"/>
      <c r="CH124" s="1100"/>
      <c r="CI124" s="1100"/>
      <c r="CJ124" s="1101"/>
      <c r="CK124" s="1083"/>
      <c r="CL124" s="1083"/>
      <c r="CM124" s="1083"/>
      <c r="CN124" s="1083"/>
      <c r="CO124" s="1084"/>
      <c r="CP124" s="1090" t="s">
        <v>478</v>
      </c>
      <c r="CQ124" s="1091"/>
      <c r="CR124" s="1091"/>
      <c r="CS124" s="1091"/>
      <c r="CT124" s="1091"/>
      <c r="CU124" s="1091"/>
      <c r="CV124" s="1091"/>
      <c r="CW124" s="1091"/>
      <c r="CX124" s="1091"/>
      <c r="CY124" s="1091"/>
      <c r="CZ124" s="1091"/>
      <c r="DA124" s="1091"/>
      <c r="DB124" s="1091"/>
      <c r="DC124" s="1091"/>
      <c r="DD124" s="1091"/>
      <c r="DE124" s="1091"/>
      <c r="DF124" s="1092"/>
      <c r="DG124" s="1075" t="s">
        <v>479</v>
      </c>
      <c r="DH124" s="1054"/>
      <c r="DI124" s="1054"/>
      <c r="DJ124" s="1054"/>
      <c r="DK124" s="1055"/>
      <c r="DL124" s="1053" t="s">
        <v>479</v>
      </c>
      <c r="DM124" s="1054"/>
      <c r="DN124" s="1054"/>
      <c r="DO124" s="1054"/>
      <c r="DP124" s="1055"/>
      <c r="DQ124" s="1053" t="s">
        <v>479</v>
      </c>
      <c r="DR124" s="1054"/>
      <c r="DS124" s="1054"/>
      <c r="DT124" s="1054"/>
      <c r="DU124" s="1055"/>
      <c r="DV124" s="1056" t="s">
        <v>479</v>
      </c>
      <c r="DW124" s="1057"/>
      <c r="DX124" s="1057"/>
      <c r="DY124" s="1057"/>
      <c r="DZ124" s="1058"/>
    </row>
    <row r="125" spans="1:130" s="226" customFormat="1" ht="26.25" customHeight="1" x14ac:dyDescent="0.15">
      <c r="A125" s="1129"/>
      <c r="B125" s="1016"/>
      <c r="C125" s="986" t="s">
        <v>464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479</v>
      </c>
      <c r="AB125" s="1029"/>
      <c r="AC125" s="1029"/>
      <c r="AD125" s="1029"/>
      <c r="AE125" s="1030"/>
      <c r="AF125" s="1031" t="s">
        <v>124</v>
      </c>
      <c r="AG125" s="1029"/>
      <c r="AH125" s="1029"/>
      <c r="AI125" s="1029"/>
      <c r="AJ125" s="1030"/>
      <c r="AK125" s="1031" t="s">
        <v>480</v>
      </c>
      <c r="AL125" s="1029"/>
      <c r="AM125" s="1029"/>
      <c r="AN125" s="1029"/>
      <c r="AO125" s="1030"/>
      <c r="AP125" s="1032" t="s">
        <v>480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481</v>
      </c>
      <c r="CL125" s="1078"/>
      <c r="CM125" s="1078"/>
      <c r="CN125" s="1078"/>
      <c r="CO125" s="1079"/>
      <c r="CP125" s="1010" t="s">
        <v>482</v>
      </c>
      <c r="CQ125" s="959"/>
      <c r="CR125" s="959"/>
      <c r="CS125" s="959"/>
      <c r="CT125" s="959"/>
      <c r="CU125" s="959"/>
      <c r="CV125" s="959"/>
      <c r="CW125" s="959"/>
      <c r="CX125" s="959"/>
      <c r="CY125" s="959"/>
      <c r="CZ125" s="959"/>
      <c r="DA125" s="959"/>
      <c r="DB125" s="959"/>
      <c r="DC125" s="959"/>
      <c r="DD125" s="959"/>
      <c r="DE125" s="959"/>
      <c r="DF125" s="960"/>
      <c r="DG125" s="996" t="s">
        <v>479</v>
      </c>
      <c r="DH125" s="997"/>
      <c r="DI125" s="997"/>
      <c r="DJ125" s="997"/>
      <c r="DK125" s="997"/>
      <c r="DL125" s="997" t="s">
        <v>483</v>
      </c>
      <c r="DM125" s="997"/>
      <c r="DN125" s="997"/>
      <c r="DO125" s="997"/>
      <c r="DP125" s="997"/>
      <c r="DQ125" s="997" t="s">
        <v>479</v>
      </c>
      <c r="DR125" s="997"/>
      <c r="DS125" s="997"/>
      <c r="DT125" s="997"/>
      <c r="DU125" s="997"/>
      <c r="DV125" s="998" t="s">
        <v>479</v>
      </c>
      <c r="DW125" s="998"/>
      <c r="DX125" s="998"/>
      <c r="DY125" s="998"/>
      <c r="DZ125" s="999"/>
    </row>
    <row r="126" spans="1:130" s="226" customFormat="1" ht="26.25" customHeight="1" thickBot="1" x14ac:dyDescent="0.2">
      <c r="A126" s="1129"/>
      <c r="B126" s="1016"/>
      <c r="C126" s="986" t="s">
        <v>466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22570</v>
      </c>
      <c r="AB126" s="1029"/>
      <c r="AC126" s="1029"/>
      <c r="AD126" s="1029"/>
      <c r="AE126" s="1030"/>
      <c r="AF126" s="1031" t="s">
        <v>479</v>
      </c>
      <c r="AG126" s="1029"/>
      <c r="AH126" s="1029"/>
      <c r="AI126" s="1029"/>
      <c r="AJ126" s="1030"/>
      <c r="AK126" s="1031" t="s">
        <v>480</v>
      </c>
      <c r="AL126" s="1029"/>
      <c r="AM126" s="1029"/>
      <c r="AN126" s="1029"/>
      <c r="AO126" s="1030"/>
      <c r="AP126" s="1032" t="s">
        <v>480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484</v>
      </c>
      <c r="CQ126" s="1020"/>
      <c r="CR126" s="1020"/>
      <c r="CS126" s="1020"/>
      <c r="CT126" s="1020"/>
      <c r="CU126" s="1020"/>
      <c r="CV126" s="1020"/>
      <c r="CW126" s="1020"/>
      <c r="CX126" s="1020"/>
      <c r="CY126" s="1020"/>
      <c r="CZ126" s="1020"/>
      <c r="DA126" s="1020"/>
      <c r="DB126" s="1020"/>
      <c r="DC126" s="1020"/>
      <c r="DD126" s="1020"/>
      <c r="DE126" s="1020"/>
      <c r="DF126" s="1021"/>
      <c r="DG126" s="989" t="s">
        <v>479</v>
      </c>
      <c r="DH126" s="990"/>
      <c r="DI126" s="990"/>
      <c r="DJ126" s="990"/>
      <c r="DK126" s="990"/>
      <c r="DL126" s="990" t="s">
        <v>479</v>
      </c>
      <c r="DM126" s="990"/>
      <c r="DN126" s="990"/>
      <c r="DO126" s="990"/>
      <c r="DP126" s="990"/>
      <c r="DQ126" s="990" t="s">
        <v>479</v>
      </c>
      <c r="DR126" s="990"/>
      <c r="DS126" s="990"/>
      <c r="DT126" s="990"/>
      <c r="DU126" s="990"/>
      <c r="DV126" s="991" t="s">
        <v>479</v>
      </c>
      <c r="DW126" s="991"/>
      <c r="DX126" s="991"/>
      <c r="DY126" s="991"/>
      <c r="DZ126" s="992"/>
    </row>
    <row r="127" spans="1:130" s="226" customFormat="1" ht="26.25" customHeight="1" x14ac:dyDescent="0.15">
      <c r="A127" s="1130"/>
      <c r="B127" s="1018"/>
      <c r="C127" s="1072" t="s">
        <v>485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203</v>
      </c>
      <c r="AB127" s="1029"/>
      <c r="AC127" s="1029"/>
      <c r="AD127" s="1029"/>
      <c r="AE127" s="1030"/>
      <c r="AF127" s="1031">
        <v>111</v>
      </c>
      <c r="AG127" s="1029"/>
      <c r="AH127" s="1029"/>
      <c r="AI127" s="1029"/>
      <c r="AJ127" s="1030"/>
      <c r="AK127" s="1031">
        <v>45</v>
      </c>
      <c r="AL127" s="1029"/>
      <c r="AM127" s="1029"/>
      <c r="AN127" s="1029"/>
      <c r="AO127" s="1030"/>
      <c r="AP127" s="1032">
        <v>0</v>
      </c>
      <c r="AQ127" s="1033"/>
      <c r="AR127" s="1033"/>
      <c r="AS127" s="1033"/>
      <c r="AT127" s="1034"/>
      <c r="AU127" s="262"/>
      <c r="AV127" s="262"/>
      <c r="AW127" s="262"/>
      <c r="AX127" s="1102" t="s">
        <v>486</v>
      </c>
      <c r="AY127" s="1103"/>
      <c r="AZ127" s="1103"/>
      <c r="BA127" s="1103"/>
      <c r="BB127" s="1103"/>
      <c r="BC127" s="1103"/>
      <c r="BD127" s="1103"/>
      <c r="BE127" s="1104"/>
      <c r="BF127" s="1105" t="s">
        <v>487</v>
      </c>
      <c r="BG127" s="1103"/>
      <c r="BH127" s="1103"/>
      <c r="BI127" s="1103"/>
      <c r="BJ127" s="1103"/>
      <c r="BK127" s="1103"/>
      <c r="BL127" s="1104"/>
      <c r="BM127" s="1105" t="s">
        <v>488</v>
      </c>
      <c r="BN127" s="1103"/>
      <c r="BO127" s="1103"/>
      <c r="BP127" s="1103"/>
      <c r="BQ127" s="1103"/>
      <c r="BR127" s="1103"/>
      <c r="BS127" s="1104"/>
      <c r="BT127" s="1105" t="s">
        <v>489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490</v>
      </c>
      <c r="CQ127" s="1020"/>
      <c r="CR127" s="1020"/>
      <c r="CS127" s="1020"/>
      <c r="CT127" s="1020"/>
      <c r="CU127" s="1020"/>
      <c r="CV127" s="1020"/>
      <c r="CW127" s="1020"/>
      <c r="CX127" s="1020"/>
      <c r="CY127" s="1020"/>
      <c r="CZ127" s="1020"/>
      <c r="DA127" s="1020"/>
      <c r="DB127" s="1020"/>
      <c r="DC127" s="1020"/>
      <c r="DD127" s="1020"/>
      <c r="DE127" s="1020"/>
      <c r="DF127" s="1021"/>
      <c r="DG127" s="989" t="s">
        <v>479</v>
      </c>
      <c r="DH127" s="990"/>
      <c r="DI127" s="990"/>
      <c r="DJ127" s="990"/>
      <c r="DK127" s="990"/>
      <c r="DL127" s="990" t="s">
        <v>479</v>
      </c>
      <c r="DM127" s="990"/>
      <c r="DN127" s="990"/>
      <c r="DO127" s="990"/>
      <c r="DP127" s="990"/>
      <c r="DQ127" s="990" t="s">
        <v>479</v>
      </c>
      <c r="DR127" s="990"/>
      <c r="DS127" s="990"/>
      <c r="DT127" s="990"/>
      <c r="DU127" s="990"/>
      <c r="DV127" s="991" t="s">
        <v>479</v>
      </c>
      <c r="DW127" s="991"/>
      <c r="DX127" s="991"/>
      <c r="DY127" s="991"/>
      <c r="DZ127" s="992"/>
    </row>
    <row r="128" spans="1:130" s="226" customFormat="1" ht="26.25" customHeight="1" thickBot="1" x14ac:dyDescent="0.2">
      <c r="A128" s="1113" t="s">
        <v>491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492</v>
      </c>
      <c r="X128" s="1115"/>
      <c r="Y128" s="1115"/>
      <c r="Z128" s="1116"/>
      <c r="AA128" s="1117">
        <v>22036</v>
      </c>
      <c r="AB128" s="1118"/>
      <c r="AC128" s="1118"/>
      <c r="AD128" s="1118"/>
      <c r="AE128" s="1119"/>
      <c r="AF128" s="1120">
        <v>20932</v>
      </c>
      <c r="AG128" s="1118"/>
      <c r="AH128" s="1118"/>
      <c r="AI128" s="1118"/>
      <c r="AJ128" s="1119"/>
      <c r="AK128" s="1120">
        <v>20456</v>
      </c>
      <c r="AL128" s="1118"/>
      <c r="AM128" s="1118"/>
      <c r="AN128" s="1118"/>
      <c r="AO128" s="1119"/>
      <c r="AP128" s="1121"/>
      <c r="AQ128" s="1122"/>
      <c r="AR128" s="1122"/>
      <c r="AS128" s="1122"/>
      <c r="AT128" s="1123"/>
      <c r="AU128" s="262"/>
      <c r="AV128" s="262"/>
      <c r="AW128" s="262"/>
      <c r="AX128" s="958" t="s">
        <v>493</v>
      </c>
      <c r="AY128" s="959"/>
      <c r="AZ128" s="959"/>
      <c r="BA128" s="959"/>
      <c r="BB128" s="959"/>
      <c r="BC128" s="959"/>
      <c r="BD128" s="959"/>
      <c r="BE128" s="960"/>
      <c r="BF128" s="1124" t="s">
        <v>494</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495</v>
      </c>
      <c r="CQ128" s="1107"/>
      <c r="CR128" s="1107"/>
      <c r="CS128" s="1107"/>
      <c r="CT128" s="1107"/>
      <c r="CU128" s="1107"/>
      <c r="CV128" s="1107"/>
      <c r="CW128" s="1107"/>
      <c r="CX128" s="1107"/>
      <c r="CY128" s="1107"/>
      <c r="CZ128" s="1107"/>
      <c r="DA128" s="1107"/>
      <c r="DB128" s="1107"/>
      <c r="DC128" s="1107"/>
      <c r="DD128" s="1107"/>
      <c r="DE128" s="1107"/>
      <c r="DF128" s="1108"/>
      <c r="DG128" s="1109" t="s">
        <v>479</v>
      </c>
      <c r="DH128" s="1110"/>
      <c r="DI128" s="1110"/>
      <c r="DJ128" s="1110"/>
      <c r="DK128" s="1110"/>
      <c r="DL128" s="1110" t="s">
        <v>479</v>
      </c>
      <c r="DM128" s="1110"/>
      <c r="DN128" s="1110"/>
      <c r="DO128" s="1110"/>
      <c r="DP128" s="1110"/>
      <c r="DQ128" s="1110">
        <v>271</v>
      </c>
      <c r="DR128" s="1110"/>
      <c r="DS128" s="1110"/>
      <c r="DT128" s="1110"/>
      <c r="DU128" s="1110"/>
      <c r="DV128" s="1111">
        <v>0</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496</v>
      </c>
      <c r="X129" s="1144"/>
      <c r="Y129" s="1144"/>
      <c r="Z129" s="1145"/>
      <c r="AA129" s="1028">
        <v>4176265</v>
      </c>
      <c r="AB129" s="1029"/>
      <c r="AC129" s="1029"/>
      <c r="AD129" s="1029"/>
      <c r="AE129" s="1030"/>
      <c r="AF129" s="1031">
        <v>4061045</v>
      </c>
      <c r="AG129" s="1029"/>
      <c r="AH129" s="1029"/>
      <c r="AI129" s="1029"/>
      <c r="AJ129" s="1030"/>
      <c r="AK129" s="1031">
        <v>4048702</v>
      </c>
      <c r="AL129" s="1029"/>
      <c r="AM129" s="1029"/>
      <c r="AN129" s="1029"/>
      <c r="AO129" s="1030"/>
      <c r="AP129" s="1146"/>
      <c r="AQ129" s="1147"/>
      <c r="AR129" s="1147"/>
      <c r="AS129" s="1147"/>
      <c r="AT129" s="1148"/>
      <c r="AU129" s="264"/>
      <c r="AV129" s="264"/>
      <c r="AW129" s="264"/>
      <c r="AX129" s="1137" t="s">
        <v>497</v>
      </c>
      <c r="AY129" s="1020"/>
      <c r="AZ129" s="1020"/>
      <c r="BA129" s="1020"/>
      <c r="BB129" s="1020"/>
      <c r="BC129" s="1020"/>
      <c r="BD129" s="1020"/>
      <c r="BE129" s="1021"/>
      <c r="BF129" s="1138" t="s">
        <v>483</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499</v>
      </c>
      <c r="X130" s="1144"/>
      <c r="Y130" s="1144"/>
      <c r="Z130" s="1145"/>
      <c r="AA130" s="1028">
        <v>591557</v>
      </c>
      <c r="AB130" s="1029"/>
      <c r="AC130" s="1029"/>
      <c r="AD130" s="1029"/>
      <c r="AE130" s="1030"/>
      <c r="AF130" s="1031">
        <v>600609</v>
      </c>
      <c r="AG130" s="1029"/>
      <c r="AH130" s="1029"/>
      <c r="AI130" s="1029"/>
      <c r="AJ130" s="1030"/>
      <c r="AK130" s="1031">
        <v>601337</v>
      </c>
      <c r="AL130" s="1029"/>
      <c r="AM130" s="1029"/>
      <c r="AN130" s="1029"/>
      <c r="AO130" s="1030"/>
      <c r="AP130" s="1146"/>
      <c r="AQ130" s="1147"/>
      <c r="AR130" s="1147"/>
      <c r="AS130" s="1147"/>
      <c r="AT130" s="1148"/>
      <c r="AU130" s="264"/>
      <c r="AV130" s="264"/>
      <c r="AW130" s="264"/>
      <c r="AX130" s="1137" t="s">
        <v>500</v>
      </c>
      <c r="AY130" s="1020"/>
      <c r="AZ130" s="1020"/>
      <c r="BA130" s="1020"/>
      <c r="BB130" s="1020"/>
      <c r="BC130" s="1020"/>
      <c r="BD130" s="1020"/>
      <c r="BE130" s="1021"/>
      <c r="BF130" s="1174">
        <v>4.5999999999999996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501</v>
      </c>
      <c r="X131" s="1182"/>
      <c r="Y131" s="1182"/>
      <c r="Z131" s="1183"/>
      <c r="AA131" s="1075">
        <v>3584708</v>
      </c>
      <c r="AB131" s="1054"/>
      <c r="AC131" s="1054"/>
      <c r="AD131" s="1054"/>
      <c r="AE131" s="1055"/>
      <c r="AF131" s="1053">
        <v>3460436</v>
      </c>
      <c r="AG131" s="1054"/>
      <c r="AH131" s="1054"/>
      <c r="AI131" s="1054"/>
      <c r="AJ131" s="1055"/>
      <c r="AK131" s="1053">
        <v>3447365</v>
      </c>
      <c r="AL131" s="1054"/>
      <c r="AM131" s="1054"/>
      <c r="AN131" s="1054"/>
      <c r="AO131" s="1055"/>
      <c r="AP131" s="1184"/>
      <c r="AQ131" s="1185"/>
      <c r="AR131" s="1185"/>
      <c r="AS131" s="1185"/>
      <c r="AT131" s="1186"/>
      <c r="AU131" s="264"/>
      <c r="AV131" s="264"/>
      <c r="AW131" s="264"/>
      <c r="AX131" s="1156" t="s">
        <v>502</v>
      </c>
      <c r="AY131" s="1107"/>
      <c r="AZ131" s="1107"/>
      <c r="BA131" s="1107"/>
      <c r="BB131" s="1107"/>
      <c r="BC131" s="1107"/>
      <c r="BD131" s="1107"/>
      <c r="BE131" s="1108"/>
      <c r="BF131" s="1157">
        <v>34.4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504</v>
      </c>
      <c r="W132" s="1167"/>
      <c r="X132" s="1167"/>
      <c r="Y132" s="1167"/>
      <c r="Z132" s="1168"/>
      <c r="AA132" s="1169">
        <v>3.7442380239999999</v>
      </c>
      <c r="AB132" s="1170"/>
      <c r="AC132" s="1170"/>
      <c r="AD132" s="1170"/>
      <c r="AE132" s="1171"/>
      <c r="AF132" s="1172">
        <v>4.3161902139999997</v>
      </c>
      <c r="AG132" s="1170"/>
      <c r="AH132" s="1170"/>
      <c r="AI132" s="1170"/>
      <c r="AJ132" s="1171"/>
      <c r="AK132" s="1172">
        <v>5.8222149380000001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505</v>
      </c>
      <c r="W133" s="1150"/>
      <c r="X133" s="1150"/>
      <c r="Y133" s="1150"/>
      <c r="Z133" s="1151"/>
      <c r="AA133" s="1152">
        <v>4.3</v>
      </c>
      <c r="AB133" s="1153"/>
      <c r="AC133" s="1153"/>
      <c r="AD133" s="1153"/>
      <c r="AE133" s="1154"/>
      <c r="AF133" s="1152">
        <v>4</v>
      </c>
      <c r="AG133" s="1153"/>
      <c r="AH133" s="1153"/>
      <c r="AI133" s="1153"/>
      <c r="AJ133" s="1154"/>
      <c r="AK133" s="1152">
        <v>4.5999999999999996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8F2s1Q4g7h9cO+eka0RtOVtl5coEpUPajwRttd0O2mzBgSrM3Pz9YSnb8N08s4XrJtGcEPQPeDtwdjM/gzAOsg==" saltValue="XmYwn9cNfytDtpm17MptU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7zIHS4xfXI/TYO2+WnDOpds8b0XTQEpE28IjFIndZUru/Jck6Rb0yRhXKLOpFVKrKico52/iAxEC8rHvsCgiQ==" saltValue="GOcq18TbQ79iCk18TlTF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PXwUf2WdIY0IAvvoSZH7KwqRnN4v/xIl5tRsiAdQ5lFhA84KNv/mOqFcvU0mnefP6Vq8WSp+hiiZo8Iy3j6Qw==" saltValue="Xug2phVKiPcjA/2jKTF3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509</v>
      </c>
      <c r="AP7" s="283"/>
      <c r="AQ7" s="284" t="s">
        <v>510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511</v>
      </c>
      <c r="AQ8" s="290" t="s">
        <v>512</v>
      </c>
      <c r="AR8" s="291" t="s">
        <v>513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514</v>
      </c>
      <c r="AL9" s="1193"/>
      <c r="AM9" s="1193"/>
      <c r="AN9" s="1194"/>
      <c r="AO9" s="292">
        <v>852490</v>
      </c>
      <c r="AP9" s="292">
        <v>103520</v>
      </c>
      <c r="AQ9" s="293">
        <v>117391</v>
      </c>
      <c r="AR9" s="294">
        <v>-11.8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515</v>
      </c>
      <c r="AL10" s="1193"/>
      <c r="AM10" s="1193"/>
      <c r="AN10" s="1194"/>
      <c r="AO10" s="295">
        <v>79998</v>
      </c>
      <c r="AP10" s="295">
        <v>9714</v>
      </c>
      <c r="AQ10" s="296">
        <v>11968</v>
      </c>
      <c r="AR10" s="297">
        <v>-18.8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516</v>
      </c>
      <c r="AL11" s="1193"/>
      <c r="AM11" s="1193"/>
      <c r="AN11" s="1194"/>
      <c r="AO11" s="295">
        <v>16668</v>
      </c>
      <c r="AP11" s="295">
        <v>2024</v>
      </c>
      <c r="AQ11" s="296">
        <v>18604</v>
      </c>
      <c r="AR11" s="297">
        <v>-89.1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517</v>
      </c>
      <c r="AL12" s="1193"/>
      <c r="AM12" s="1193"/>
      <c r="AN12" s="1194"/>
      <c r="AO12" s="295">
        <v>6057</v>
      </c>
      <c r="AP12" s="295">
        <v>736</v>
      </c>
      <c r="AQ12" s="296">
        <v>928</v>
      </c>
      <c r="AR12" s="297">
        <v>-20.7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518</v>
      </c>
      <c r="AL13" s="1193"/>
      <c r="AM13" s="1193"/>
      <c r="AN13" s="1194"/>
      <c r="AO13" s="295" t="s">
        <v>519</v>
      </c>
      <c r="AP13" s="295" t="s">
        <v>519</v>
      </c>
      <c r="AQ13" s="296" t="s">
        <v>519</v>
      </c>
      <c r="AR13" s="297" t="s">
        <v>519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520</v>
      </c>
      <c r="AL14" s="1193"/>
      <c r="AM14" s="1193"/>
      <c r="AN14" s="1194"/>
      <c r="AO14" s="295">
        <v>30244</v>
      </c>
      <c r="AP14" s="295">
        <v>3673</v>
      </c>
      <c r="AQ14" s="296">
        <v>5151</v>
      </c>
      <c r="AR14" s="297">
        <v>-28.7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521</v>
      </c>
      <c r="AL15" s="1193"/>
      <c r="AM15" s="1193"/>
      <c r="AN15" s="1194"/>
      <c r="AO15" s="295">
        <v>20661</v>
      </c>
      <c r="AP15" s="295">
        <v>2509</v>
      </c>
      <c r="AQ15" s="296">
        <v>2680</v>
      </c>
      <c r="AR15" s="297">
        <v>-6.4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522</v>
      </c>
      <c r="AL16" s="1196"/>
      <c r="AM16" s="1196"/>
      <c r="AN16" s="1197"/>
      <c r="AO16" s="295">
        <v>-87114</v>
      </c>
      <c r="AP16" s="295">
        <v>-10579</v>
      </c>
      <c r="AQ16" s="296">
        <v>-12014</v>
      </c>
      <c r="AR16" s="297">
        <v>-11.9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919004</v>
      </c>
      <c r="AP17" s="295">
        <v>111597</v>
      </c>
      <c r="AQ17" s="296">
        <v>144708</v>
      </c>
      <c r="AR17" s="297">
        <v>-22.9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527</v>
      </c>
      <c r="AL21" s="1188"/>
      <c r="AM21" s="1188"/>
      <c r="AN21" s="1189"/>
      <c r="AO21" s="307">
        <v>13.11</v>
      </c>
      <c r="AP21" s="308">
        <v>13.77</v>
      </c>
      <c r="AQ21" s="309">
        <v>-0.66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528</v>
      </c>
      <c r="AL22" s="1188"/>
      <c r="AM22" s="1188"/>
      <c r="AN22" s="1189"/>
      <c r="AO22" s="312">
        <v>93.3</v>
      </c>
      <c r="AP22" s="313">
        <v>94.8</v>
      </c>
      <c r="AQ22" s="314">
        <v>-1.5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530</v>
      </c>
      <c r="AO27" s="273"/>
      <c r="AP27" s="273"/>
      <c r="AQ27" s="273"/>
      <c r="AR27" s="273"/>
      <c r="AS27" s="273"/>
      <c r="AT27" s="273"/>
    </row>
    <row r="28" spans="1:46" ht="17.25" x14ac:dyDescent="0.1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509</v>
      </c>
      <c r="AP30" s="283"/>
      <c r="AQ30" s="284" t="s">
        <v>510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511</v>
      </c>
      <c r="AQ31" s="290" t="s">
        <v>512</v>
      </c>
      <c r="AR31" s="291" t="s">
        <v>513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533</v>
      </c>
      <c r="AL32" s="1204"/>
      <c r="AM32" s="1204"/>
      <c r="AN32" s="1205"/>
      <c r="AO32" s="322">
        <v>231593</v>
      </c>
      <c r="AP32" s="322">
        <v>28123</v>
      </c>
      <c r="AQ32" s="323">
        <v>73070</v>
      </c>
      <c r="AR32" s="324">
        <v>-61.5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534</v>
      </c>
      <c r="AL33" s="1204"/>
      <c r="AM33" s="1204"/>
      <c r="AN33" s="1205"/>
      <c r="AO33" s="322" t="s">
        <v>519</v>
      </c>
      <c r="AP33" s="322" t="s">
        <v>519</v>
      </c>
      <c r="AQ33" s="323" t="s">
        <v>519</v>
      </c>
      <c r="AR33" s="324" t="s">
        <v>519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535</v>
      </c>
      <c r="AL34" s="1204"/>
      <c r="AM34" s="1204"/>
      <c r="AN34" s="1205"/>
      <c r="AO34" s="322" t="s">
        <v>519</v>
      </c>
      <c r="AP34" s="322" t="s">
        <v>519</v>
      </c>
      <c r="AQ34" s="323">
        <v>1</v>
      </c>
      <c r="AR34" s="324" t="s">
        <v>519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536</v>
      </c>
      <c r="AL35" s="1204"/>
      <c r="AM35" s="1204"/>
      <c r="AN35" s="1205"/>
      <c r="AO35" s="322">
        <v>576889</v>
      </c>
      <c r="AP35" s="322">
        <v>70053</v>
      </c>
      <c r="AQ35" s="323">
        <v>19034</v>
      </c>
      <c r="AR35" s="324">
        <v>268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537</v>
      </c>
      <c r="AL36" s="1204"/>
      <c r="AM36" s="1204"/>
      <c r="AN36" s="1205"/>
      <c r="AO36" s="322">
        <v>6091</v>
      </c>
      <c r="AP36" s="322">
        <v>740</v>
      </c>
      <c r="AQ36" s="323">
        <v>5455</v>
      </c>
      <c r="AR36" s="324">
        <v>-86.4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538</v>
      </c>
      <c r="AL37" s="1204"/>
      <c r="AM37" s="1204"/>
      <c r="AN37" s="1205"/>
      <c r="AO37" s="322">
        <v>7933</v>
      </c>
      <c r="AP37" s="322">
        <v>963</v>
      </c>
      <c r="AQ37" s="323">
        <v>1361</v>
      </c>
      <c r="AR37" s="324">
        <v>-29.2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539</v>
      </c>
      <c r="AL38" s="1207"/>
      <c r="AM38" s="1207"/>
      <c r="AN38" s="1208"/>
      <c r="AO38" s="325" t="s">
        <v>519</v>
      </c>
      <c r="AP38" s="325" t="s">
        <v>519</v>
      </c>
      <c r="AQ38" s="326">
        <v>4</v>
      </c>
      <c r="AR38" s="314" t="s">
        <v>519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540</v>
      </c>
      <c r="AL39" s="1207"/>
      <c r="AM39" s="1207"/>
      <c r="AN39" s="1208"/>
      <c r="AO39" s="322">
        <v>-20456</v>
      </c>
      <c r="AP39" s="322">
        <v>-2484</v>
      </c>
      <c r="AQ39" s="323">
        <v>-3538</v>
      </c>
      <c r="AR39" s="324">
        <v>-29.8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541</v>
      </c>
      <c r="AL40" s="1204"/>
      <c r="AM40" s="1204"/>
      <c r="AN40" s="1205"/>
      <c r="AO40" s="322">
        <v>-601337</v>
      </c>
      <c r="AP40" s="322">
        <v>-73022</v>
      </c>
      <c r="AQ40" s="323">
        <v>-64803</v>
      </c>
      <c r="AR40" s="324">
        <v>12.7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297</v>
      </c>
      <c r="AL41" s="1210"/>
      <c r="AM41" s="1210"/>
      <c r="AN41" s="1211"/>
      <c r="AO41" s="322">
        <v>200713</v>
      </c>
      <c r="AP41" s="322">
        <v>24373</v>
      </c>
      <c r="AQ41" s="323">
        <v>30585</v>
      </c>
      <c r="AR41" s="324">
        <v>-20.3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509</v>
      </c>
      <c r="AN49" s="1200" t="s">
        <v>545</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546</v>
      </c>
      <c r="AO50" s="339" t="s">
        <v>547</v>
      </c>
      <c r="AP50" s="340" t="s">
        <v>548</v>
      </c>
      <c r="AQ50" s="341" t="s">
        <v>549</v>
      </c>
      <c r="AR50" s="342" t="s">
        <v>550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3065763</v>
      </c>
      <c r="AN51" s="344">
        <v>367201</v>
      </c>
      <c r="AO51" s="345">
        <v>255.1</v>
      </c>
      <c r="AP51" s="346">
        <v>119674</v>
      </c>
      <c r="AQ51" s="347">
        <v>26.2</v>
      </c>
      <c r="AR51" s="348">
        <v>228.9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573059</v>
      </c>
      <c r="AN52" s="352">
        <v>68638</v>
      </c>
      <c r="AO52" s="353">
        <v>33.200000000000003</v>
      </c>
      <c r="AP52" s="354">
        <v>57803</v>
      </c>
      <c r="AQ52" s="355">
        <v>4.8</v>
      </c>
      <c r="AR52" s="356">
        <v>28.4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2082292</v>
      </c>
      <c r="AN53" s="344">
        <v>251728</v>
      </c>
      <c r="AO53" s="345">
        <v>-31.4</v>
      </c>
      <c r="AP53" s="346">
        <v>119685</v>
      </c>
      <c r="AQ53" s="347">
        <v>0</v>
      </c>
      <c r="AR53" s="348">
        <v>-31.4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918623</v>
      </c>
      <c r="AN54" s="352">
        <v>111052</v>
      </c>
      <c r="AO54" s="353">
        <v>61.8</v>
      </c>
      <c r="AP54" s="354">
        <v>68464</v>
      </c>
      <c r="AQ54" s="355">
        <v>18.399999999999999</v>
      </c>
      <c r="AR54" s="356">
        <v>43.4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2224345</v>
      </c>
      <c r="AN55" s="344">
        <v>271229</v>
      </c>
      <c r="AO55" s="345">
        <v>7.7</v>
      </c>
      <c r="AP55" s="346">
        <v>109920</v>
      </c>
      <c r="AQ55" s="347">
        <v>-8.1999999999999993</v>
      </c>
      <c r="AR55" s="348">
        <v>15.9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1087267</v>
      </c>
      <c r="AN56" s="352">
        <v>132577</v>
      </c>
      <c r="AO56" s="353">
        <v>19.399999999999999</v>
      </c>
      <c r="AP56" s="354">
        <v>62739</v>
      </c>
      <c r="AQ56" s="355">
        <v>-8.4</v>
      </c>
      <c r="AR56" s="356">
        <v>27.8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637504</v>
      </c>
      <c r="AN57" s="344">
        <v>77915</v>
      </c>
      <c r="AO57" s="345">
        <v>-71.3</v>
      </c>
      <c r="AP57" s="346">
        <v>119882</v>
      </c>
      <c r="AQ57" s="347">
        <v>9.1</v>
      </c>
      <c r="AR57" s="348">
        <v>-80.400000000000006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400637</v>
      </c>
      <c r="AN58" s="352">
        <v>48966</v>
      </c>
      <c r="AO58" s="353">
        <v>-63.1</v>
      </c>
      <c r="AP58" s="354">
        <v>66481</v>
      </c>
      <c r="AQ58" s="355">
        <v>6</v>
      </c>
      <c r="AR58" s="356">
        <v>-69.099999999999994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815377</v>
      </c>
      <c r="AN59" s="344">
        <v>99014</v>
      </c>
      <c r="AO59" s="345">
        <v>27.1</v>
      </c>
      <c r="AP59" s="346">
        <v>116162</v>
      </c>
      <c r="AQ59" s="347">
        <v>-3.1</v>
      </c>
      <c r="AR59" s="348">
        <v>30.2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554250</v>
      </c>
      <c r="AN60" s="352">
        <v>67304</v>
      </c>
      <c r="AO60" s="353">
        <v>37.5</v>
      </c>
      <c r="AP60" s="354">
        <v>61562</v>
      </c>
      <c r="AQ60" s="355">
        <v>-7.4</v>
      </c>
      <c r="AR60" s="356">
        <v>44.9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1765056</v>
      </c>
      <c r="AN61" s="359">
        <v>213417</v>
      </c>
      <c r="AO61" s="360">
        <v>37.4</v>
      </c>
      <c r="AP61" s="361">
        <v>117065</v>
      </c>
      <c r="AQ61" s="362">
        <v>4.8</v>
      </c>
      <c r="AR61" s="348">
        <v>32.6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706767</v>
      </c>
      <c r="AN62" s="352">
        <v>85707</v>
      </c>
      <c r="AO62" s="353">
        <v>17.8</v>
      </c>
      <c r="AP62" s="354">
        <v>63410</v>
      </c>
      <c r="AQ62" s="355">
        <v>2.7</v>
      </c>
      <c r="AR62" s="356">
        <v>15.1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DlmgEGC2nJlbF+QIeS4n5V0xq3tMG00RARjBP6pRXJbxwPNYMUYUna9iRyMMxr5NeQTBUO2H4CFzcsR+CaF2w==" saltValue="OioTvBRMWWTsjmMsNuoa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gO1fnH0hVwfpXZtOFFKvomhe0XtdLUjC4v91gc3F9eCUBXrYH5rc2K5JVCy+yRC8ylEkYvAbvJn3hdYK+50Ng==" saltValue="w3rVAJ3f0HdTtKsIvRlb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dPRcu4+yfa/LKbRF3yX2g2UUhLQru+YHQxqw3alyY2p3YHsoifHZO4h2S3ZwjHTqplxuJWwvJOyRoHeTbkGbw==" saltValue="TGdm2aefAb3eFEOeWymQ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12" t="s">
        <v>3</v>
      </c>
      <c r="D47" s="1212"/>
      <c r="E47" s="1213"/>
      <c r="F47" s="11">
        <v>38.369999999999997</v>
      </c>
      <c r="G47" s="12">
        <v>35.1</v>
      </c>
      <c r="H47" s="12">
        <v>36.340000000000003</v>
      </c>
      <c r="I47" s="12">
        <v>37.06</v>
      </c>
      <c r="J47" s="13">
        <v>37.39</v>
      </c>
    </row>
    <row r="48" spans="2:10" ht="57.75" customHeight="1" x14ac:dyDescent="0.15">
      <c r="B48" s="14"/>
      <c r="C48" s="1214" t="s">
        <v>4</v>
      </c>
      <c r="D48" s="1214"/>
      <c r="E48" s="1215"/>
      <c r="F48" s="15">
        <v>5.13</v>
      </c>
      <c r="G48" s="16">
        <v>7.88</v>
      </c>
      <c r="H48" s="16">
        <v>11.26</v>
      </c>
      <c r="I48" s="16">
        <v>9.07</v>
      </c>
      <c r="J48" s="17">
        <v>9.26</v>
      </c>
    </row>
    <row r="49" spans="2:10" ht="57.75" customHeight="1" thickBot="1" x14ac:dyDescent="0.2">
      <c r="B49" s="18"/>
      <c r="C49" s="1216" t="s">
        <v>5</v>
      </c>
      <c r="D49" s="1216"/>
      <c r="E49" s="1217"/>
      <c r="F49" s="19" t="s">
        <v>566</v>
      </c>
      <c r="G49" s="20" t="s">
        <v>567</v>
      </c>
      <c r="H49" s="20">
        <v>5.61</v>
      </c>
      <c r="I49" s="20" t="s">
        <v>568</v>
      </c>
      <c r="J49" s="21">
        <v>0.38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a54Twjqs88fu2hdsSvLHQr+v83Wg5XCwQAGCVjSZebtry9tLgdwas6gx2VzC+qaMxqLoPeoFmo7xHKP0Hjexg==" saltValue="59kDMmDvZIXJhenspx3t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