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総務部\企画政策課\財政係\財政関係\類団比較・財政情報の開示\H27\H29.4.14〆 財政状況資料集（5月公表分）\"/>
    </mc:Choice>
  </mc:AlternateContent>
  <bookViews>
    <workbookView xWindow="0" yWindow="0" windowWidth="20490" windowHeight="77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BW34" i="9"/>
  <c r="BW35" i="9" s="1"/>
  <c r="BW36" i="9" s="1"/>
  <c r="BW37" i="9" s="1"/>
  <c r="BW38" i="9" s="1"/>
  <c r="BW39" i="9" s="1"/>
  <c r="BW40" i="9" s="1"/>
  <c r="BW41" i="9" s="1"/>
  <c r="BW42" i="9" s="1"/>
  <c r="BW43" i="9" s="1"/>
  <c r="C34" i="9"/>
  <c r="AM34" i="9" l="1"/>
  <c r="AM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<sst xmlns="http://schemas.openxmlformats.org/spreadsheetml/2006/main" count="1033" uniqueCount="558">
  <si>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</si>
  <si>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</si>
  <si>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</si>
  <si>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</si>
  <si>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</si>
  <si>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</si>
  <si>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</si>
  <si>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</si>
  <si>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</si>
  <si>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</si>
  <si>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</si>
  <si>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</si>
  <si>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</si>
  <si>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</si>
  <si>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</si>
  <si>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</si>
  <si>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</si>
  <si>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</si>
  <si>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</si>
  <si>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</si>
  <si>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</si>
  <si>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</si>
  <si>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</si>
  <si>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</si>
  <si>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</si>
  <si>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</si>
  <si>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</si>
  <si>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</si>
  <si>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</si>
  <si>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</si>
  <si>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</si>
  <si>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</si>
  <si>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</si>
  <si>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</si>
  <si>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</si>
  <si>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</si>
  <si>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</si>
  <si>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</si>
  <si>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</si>
  <si>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</si>
  <si>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</si>
  <si>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</si>
  <si>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</si>
  <si>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</si>
  <si>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</si>
  <si>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</si>
  <si>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</si>
  <si>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</si>
  <si>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</si>
  <si>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</si>
  <si>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</si>
  <si>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</si>
  <si>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</si>
  <si>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</si>
  <si>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</si>
  <si>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</si>
  <si>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</si>
  <si>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</si>
  <si>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</si>
  <si>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</si>
  <si>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</si>
  <si>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</si>
  <si>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</si>
  <si>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</si>
  <si>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</si>
  <si>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</si>
  <si>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</si>
  <si>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</si>
  <si>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</si>
  <si>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</si>
  <si>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</si>
  <si>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</si>
  <si>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</si>
  <si>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</si>
  <si>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</si>
  <si>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</si>
  <si>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</si>
  <si>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</si>
  <si>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</si>
  <si>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</si>
  <si>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</si>
  <si>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湯沢町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</si>
  <si>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</si>
  <si>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</si>
  <si>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</si>
  <si>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</si>
  <si>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</si>
  <si>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</si>
  <si>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</si>
  <si>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</si>
  <si>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</si>
  <si>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</si>
  <si>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</si>
  <si>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</si>
  <si>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</si>
  <si>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</si>
  <si>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</si>
  <si>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</si>
  <si>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</si>
  <si>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</si>
  <si>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</si>
  <si>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</si>
  <si>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</si>
  <si>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</si>
  <si>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</si>
  <si>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</si>
  <si>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</si>
  <si>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</si>
  <si>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</si>
  <si>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</si>
  <si>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</si>
  <si>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</si>
  <si>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</si>
  <si>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</si>
  <si>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</si>
  <si>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</si>
  <si>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</si>
  <si>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</si>
  <si>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</si>
  <si>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</si>
  <si>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</si>
  <si>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</si>
  <si>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</si>
  <si>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</si>
  <si>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</si>
  <si>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</si>
  <si>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</si>
  <si>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</si>
  <si>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</si>
  <si>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</si>
  <si>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</si>
  <si>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</si>
  <si>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</si>
  <si>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</si>
  <si>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</si>
  <si>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</si>
  <si>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</si>
  <si>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</si>
  <si>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</si>
  <si>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</si>
  <si>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</si>
  <si>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</si>
  <si>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</si>
  <si>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</si>
  <si>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</si>
  <si>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</si>
  <si>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</si>
  <si>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</si>
  <si>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</si>
  <si>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</si>
  <si>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</si>
  <si>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</si>
  <si>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</si>
  <si>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</si>
  <si>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</si>
  <si>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</si>
  <si>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</si>
  <si>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</si>
  <si>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</si>
  <si>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</si>
  <si>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</si>
  <si>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</si>
  <si>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</si>
  <si>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</si>
  <si>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</si>
  <si>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</si>
  <si>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</si>
  <si>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</si>
  <si>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</si>
  <si>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</si>
  <si>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</si>
  <si>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</si>
  <si>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</si>
  <si>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</si>
  <si>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</si>
  <si>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</si>
  <si>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</si>
  <si>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</si>
  <si>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</si>
  <si>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</si>
  <si>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</si>
  <si>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</si>
  <si>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</si>
  <si>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</si>
  <si>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</si>
  <si>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</si>
  <si>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</si>
  <si>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</si>
  <si>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</si>
  <si>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</si>
  <si>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</si>
  <si>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</si>
  <si>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</si>
  <si>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新潟県湯沢町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</si>
  <si>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</si>
  <si>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</si>
  <si>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</si>
  <si>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</si>
  <si>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</si>
  <si>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</si>
  <si>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</si>
  <si>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</si>
  <si>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</si>
  <si>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</si>
  <si>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</si>
  <si>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</si>
  <si>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</si>
  <si>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</si>
  <si>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</si>
  <si>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</si>
  <si>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</si>
  <si>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</si>
  <si>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</si>
  <si>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</si>
  <si>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</si>
  <si>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</si>
  <si>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</si>
  <si>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</si>
  <si>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</si>
  <si>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</si>
  <si>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</si>
  <si>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</si>
  <si>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</si>
  <si>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</si>
  <si>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</si>
  <si>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</si>
  <si>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</si>
  <si>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</si>
  <si>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</si>
  <si>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</si>
  <si>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</si>
  <si>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</si>
  <si>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</si>
  <si>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</si>
  <si>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</si>
  <si>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</si>
  <si>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</si>
  <si>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</si>
  <si>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</si>
  <si>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</si>
  <si>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</si>
  <si>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</si>
  <si>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</si>
  <si>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</si>
  <si>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</si>
  <si>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</si>
  <si>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</si>
  <si>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</si>
  <si>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</si>
  <si>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</si>
  <si>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</si>
  <si>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</si>
  <si>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</si>
  <si>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</si>
  <si>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</si>
  <si>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</si>
  <si>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</si>
  <si>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</si>
  <si>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</si>
  <si>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</si>
  <si>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</si>
  <si>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</si>
  <si>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</si>
  <si>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</si>
  <si>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</si>
  <si>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</si>
  <si>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</si>
  <si>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</si>
  <si>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</si>
  <si>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</si>
  <si>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</si>
  <si>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</si>
  <si>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</si>
  <si>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</si>
  <si>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</si>
  <si>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</si>
  <si>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</si>
  <si>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</si>
  <si>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</si>
  <si>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</si>
  <si>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</si>
  <si>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</si>
  <si>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</si>
  <si>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</si>
  <si>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</si>
  <si>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</si>
  <si>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</si>
  <si>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</si>
  <si>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</si>
  <si>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</si>
  <si>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</si>
  <si>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</si>
  <si>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</si>
  <si>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</si>
  <si>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</si>
  <si>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</si>
  <si>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</si>
  <si>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</si>
  <si>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</si>
  <si>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</si>
  <si>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</si>
  <si>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</si>
  <si>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</si>
  <si>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</si>
  <si>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</si>
  <si>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</si>
  <si>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</si>
  <si>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</si>
  <si>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</si>
  <si>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</si>
  <si>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</si>
  <si>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</si>
  <si>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</si>
  <si>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</si>
  <si>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</si>
  <si>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</si>
  <si>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</si>
  <si>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</si>
  <si>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</si>
  <si>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</si>
  <si>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</si>
  <si>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</si>
  <si>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</si>
  <si>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</si>
  <si>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</si>
  <si>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</si>
  <si>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</si>
  <si>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</si>
  <si>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</si>
  <si>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</si>
  <si>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</si>
  <si>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</si>
  <si>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</si>
  <si>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</si>
  <si>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</si>
  <si>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</si>
  <si>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</si>
  <si>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</si>
  <si>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</si>
  <si>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</si>
  <si>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</si>
  <si>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新潟県湯沢町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</si>
  <si>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</si>
  <si>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</si>
  <si>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</si>
  <si>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</si>
  <si>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</si>
  <si>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</si>
  <si>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</si>
  <si>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</si>
  <si>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</si>
  <si>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</si>
  <si>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</si>
  <si>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</si>
  <si>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</si>
  <si>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</si>
  <si>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</si>
  <si>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</si>
  <si>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</si>
  <si>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</si>
  <si>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</si>
  <si>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</si>
  <si>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</si>
  <si>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</si>
  <si>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</si>
  <si>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</si>
  <si>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</si>
  <si>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</si>
  <si>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</si>
  <si>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</si>
  <si>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</si>
  <si>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</si>
  <si>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</si>
  <si>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</si>
  <si>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</si>
  <si>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</si>
  <si>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</si>
  <si>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</si>
  <si>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</si>
  <si>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</si>
  <si>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</si>
  <si>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</si>
  <si>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</si>
  <si>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</si>
  <si>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</si>
  <si>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</si>
  <si>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</si>
  <si>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</si>
  <si>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</si>
  <si>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</si>
  <si>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</si>
  <si>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</si>
  <si>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</si>
  <si>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</si>
  <si>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</si>
  <si>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</si>
  <si>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</si>
  <si>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</si>
  <si>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</si>
  <si>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</si>
  <si>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</si>
  <si>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</si>
  <si>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</si>
  <si>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</si>
  <si>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</si>
  <si>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</si>
  <si>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</si>
  <si>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</si>
  <si>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</si>
  <si>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</si>
  <si>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</si>
  <si>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</si>
  <si>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</si>
  <si>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</si>
  <si>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</si>
  <si>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</si>
  <si>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</si>
  <si>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</si>
  <si>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</si>
  <si>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</si>
  <si>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</si>
  <si>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</si>
  <si>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</si>
  <si>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</si>
  <si>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</si>
  <si>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</si>
  <si>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</si>
  <si>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</si>
  <si>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</si>
  <si>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</si>
  <si>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</si>
  <si>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</si>
  <si>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</si>
  <si>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</si>
  <si>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</si>
  <si>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</si>
  <si>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</si>
  <si>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</si>
  <si>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</si>
  <si>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</si>
  <si>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</si>
  <si>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</si>
  <si>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</si>
  <si>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</si>
  <si>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</si>
  <si>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</si>
  <si>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</si>
  <si>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</si>
  <si>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</si>
  <si>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</si>
  <si>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</si>
  <si>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</si>
  <si>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</si>
  <si>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</si>
  <si>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</si>
  <si>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</si>
  <si>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</si>
  <si>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</si>
  <si>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</si>
  <si>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</si>
  <si>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</si>
  <si>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</si>
  <si>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</si>
  <si>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</si>
  <si>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</si>
  <si>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</si>
  <si>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</si>
  <si>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</si>
  <si>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</si>
  <si>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</si>
  <si>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</si>
  <si>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</si>
  <si>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</si>
  <si>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</si>
  <si>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</si>
  <si>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</si>
  <si>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</si>
  <si>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</si>
  <si>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</si>
  <si>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</si>
  <si>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</si>
  <si>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</si>
  <si>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</si>
  <si>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</si>
  <si>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</si>
  <si>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</si>
  <si>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</si>
  <si>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</si>
  <si>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</si>
  <si>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</si>
  <si>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</si>
  <si>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</si>
  <si>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</si>
  <si>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</si>
  <si>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</si>
  <si>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</si>
  <si>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</si>
  <si>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</si>
  <si>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</si>
  <si>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</si>
  <si>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</si>
  <si>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</si>
  <si>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</si>
  <si>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</si>
  <si>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</si>
  <si>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</si>
  <si>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</si>
  <si>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</si>
  <si>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</si>
  <si>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</si>
  <si>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</si>
  <si>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</si>
  <si>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</si>
  <si>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</si>
  <si>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</si>
  <si>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</si>
  <si>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</si>
  <si>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</si>
  <si>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</si>
  <si>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</si>
  <si>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</si>
  <si>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</si>
  <si>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</si>
  <si>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14.15</t>
  </si>
  <si>
    <t>▲ 1.51</t>
  </si>
  <si>
    <t>水道事業会計</t>
  </si>
  <si>
    <t>一般会計</t>
  </si>
  <si>
    <t>病院事業会計</t>
  </si>
  <si>
    <t>国民健康保険特別会計</t>
  </si>
  <si>
    <t>下水道特別会計</t>
  </si>
  <si>
    <t>介護保険特別会計</t>
  </si>
  <si>
    <t>後期高齢者医療特別会計</t>
  </si>
  <si>
    <t>その他会計（赤字）</t>
  </si>
  <si>
    <t>その他会計（黒字）</t>
  </si>
  <si>
    <t>-</t>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</si>
  <si>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</si>
  <si>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phoneticPr fontId="2"/>
  </si>
  <si>
    <t>新潟県市町村総合事務組合（消防団員等公務災害補償事業特別会計）</t>
    <phoneticPr fontId="2"/>
  </si>
  <si>
    <t>新潟県市町村総合事務組合（消防賞じゅつ金支給事業特別会計）</t>
    <phoneticPr fontId="2"/>
  </si>
  <si>
    <t>新潟県市町村総合事務組合（非常勤職員公務災害補償等特別会計）</t>
    <phoneticPr fontId="2"/>
  </si>
  <si>
    <t>新潟県市町村総合事務組合（交通災害共済事業特別会計）</t>
    <phoneticPr fontId="2"/>
  </si>
  <si>
    <t>新潟県後期高齢者医療広域連合（一般会計）</t>
    <phoneticPr fontId="2"/>
  </si>
  <si>
    <t>新潟県後期高齢者医療広域連合（後期高齢者医療特別会計）</t>
    <phoneticPr fontId="2"/>
  </si>
  <si>
    <t>魚沼地区障害福祉組合</t>
    <phoneticPr fontId="2"/>
  </si>
  <si>
    <t>魚沼地域特別養護老人ホーム組合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</si>
  <si>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</si>
  <si>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</si>
  <si>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</si>
  <si>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</si>
  <si>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</si>
  <si>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</si>
  <si>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</si>
  <si>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</si>
  <si>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</si>
  <si>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</si>
  <si>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</si>
  <si>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</si>
  <si>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将来負担比率は地方債現在高の増加により将来負担額が増加したため、平成26年度から21.2ポイント上昇しました。
実質公債費比率も地方債借入の増加にともなう元利償還金及び準元利償還金の増加により平成26年度から0.7ポイント上昇しました。</t>
    <rPh sb="0" eb="2">
      <t>ショウライ</t>
    </rPh>
    <rPh sb="2" eb="4">
      <t>フタン</t>
    </rPh>
    <rPh sb="4" eb="6">
      <t>ヒリツ</t>
    </rPh>
    <rPh sb="7" eb="10">
      <t>チホウサイ</t>
    </rPh>
    <rPh sb="10" eb="12">
      <t>ゲンザイ</t>
    </rPh>
    <rPh sb="12" eb="13">
      <t>ダカ</t>
    </rPh>
    <rPh sb="14" eb="16">
      <t>ゾウカ</t>
    </rPh>
    <rPh sb="19" eb="21">
      <t>ショウライ</t>
    </rPh>
    <rPh sb="21" eb="23">
      <t>フタン</t>
    </rPh>
    <rPh sb="23" eb="24">
      <t>ガク</t>
    </rPh>
    <rPh sb="25" eb="27">
      <t>ゾウカ</t>
    </rPh>
    <rPh sb="32" eb="34">
      <t>ヘイセイ</t>
    </rPh>
    <rPh sb="36" eb="38">
      <t>ネンド</t>
    </rPh>
    <rPh sb="48" eb="50">
      <t>ジョウショウ</t>
    </rPh>
    <rPh sb="56" eb="58">
      <t>ジッシツ</t>
    </rPh>
    <rPh sb="58" eb="61">
      <t>コウサイヒ</t>
    </rPh>
    <rPh sb="61" eb="63">
      <t>ヒリツ</t>
    </rPh>
    <rPh sb="64" eb="67">
      <t>チホウサイ</t>
    </rPh>
    <rPh sb="67" eb="69">
      <t>カリイレ</t>
    </rPh>
    <rPh sb="70" eb="72">
      <t>ゾウカ</t>
    </rPh>
    <rPh sb="77" eb="79">
      <t>ガンリ</t>
    </rPh>
    <rPh sb="79" eb="82">
      <t>ショウカンキン</t>
    </rPh>
    <rPh sb="82" eb="83">
      <t>オヨ</t>
    </rPh>
    <rPh sb="84" eb="85">
      <t>ジュン</t>
    </rPh>
    <rPh sb="85" eb="87">
      <t>ガンリ</t>
    </rPh>
    <rPh sb="87" eb="90">
      <t>ショウカンキン</t>
    </rPh>
    <rPh sb="91" eb="93">
      <t>ゾウカ</t>
    </rPh>
    <rPh sb="96" eb="98">
      <t>ヘイセイ</t>
    </rPh>
    <rPh sb="100" eb="102">
      <t>ネンド</t>
    </rPh>
    <rPh sb="111" eb="113">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</si>
</sst>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127750</c:v>
                </c:pt>
                <c:pt idx="1">
                  <c:v>103414</c:v>
                </c:pt>
                <c:pt idx="2">
                  <c:v>367201</c:v>
                </c:pt>
                <c:pt idx="3">
                  <c:v>251728</c:v>
                </c:pt>
                <c:pt idx="4">
                  <c:v>271229</c:v>
                </c:pt>
              </c:numCache>
            </c:numRef>
          </c:val>
          <c:smooth val="0"/>
        </c:ser>
        <c:dLbls>
          <c:showLegendKey val="0"/>
          <c:showVal val="0"/>
          <c:showCatName val="0"/>
          <c:showSerName val="0"/>
          <c:showPercent val="0"/>
          <c:showBubbleSize val="0"/>
        </c:dLbls>
        <c:marker val="1"/>
        <c:smooth val="0"/>
        <c:axId val="509515616"/>
        <c:axId val="535413376"/>
      </c:lineChart>
      <c:catAx>
        <c:axId val="509515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5413376"/>
        <c:crosses val="autoZero"/>
        <c:auto val="1"/>
        <c:lblAlgn val="ctr"/>
        <c:lblOffset val="100"/>
        <c:tickLblSkip val="1"/>
        <c:tickMarkSkip val="1"/>
        <c:noMultiLvlLbl val="0"/>
      </c:catAx>
      <c:valAx>
        <c:axId val="53541337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9515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6.98</c:v>
                </c:pt>
                <c:pt idx="1">
                  <c:v>6.91</c:v>
                </c:pt>
                <c:pt idx="2">
                  <c:v>5.13</c:v>
                </c:pt>
                <c:pt idx="3">
                  <c:v>7.88</c:v>
                </c:pt>
                <c:pt idx="4">
                  <c:v>11.26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44.05</c:v>
                </c:pt>
                <c:pt idx="1">
                  <c:v>50.95</c:v>
                </c:pt>
                <c:pt idx="2">
                  <c:v>38.369999999999997</c:v>
                </c:pt>
                <c:pt idx="3">
                  <c:v>35.1</c:v>
                </c:pt>
                <c:pt idx="4">
                  <c:v>36.340000000000003</c:v>
                </c:pt>
              </c:numCache>
            </c:numRef>
          </c:val>
        </c:ser>
        <c:dLbls>
          <c:showLegendKey val="0"/>
          <c:showVal val="0"/>
          <c:showCatName val="0"/>
          <c:showSerName val="0"/>
          <c:showPercent val="0"/>
          <c:showBubbleSize val="0"/>
        </c:dLbls>
        <c:gapWidth val="250"/>
        <c:overlap val="100"/>
        <c:axId val="540284840"/>
        <c:axId val="540285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4.0199999999999996</c:v>
                </c:pt>
                <c:pt idx="1">
                  <c:v>3.1</c:v>
                </c:pt>
                <c:pt idx="2">
                  <c:v>-14.15</c:v>
                </c:pt>
                <c:pt idx="3">
                  <c:v>-1.51</c:v>
                </c:pt>
                <c:pt idx="4">
                  <c:v>5.61</c:v>
                </c:pt>
              </c:numCache>
            </c:numRef>
          </c:val>
          <c:smooth val="0"/>
        </c:ser>
        <c:dLbls>
          <c:showLegendKey val="0"/>
          <c:showVal val="0"/>
          <c:showCatName val="0"/>
          <c:showSerName val="0"/>
          <c:showPercent val="0"/>
          <c:showBubbleSize val="0"/>
        </c:dLbls>
        <c:marker val="1"/>
        <c:smooth val="0"/>
        <c:axId val="540284840"/>
        <c:axId val="540285232"/>
      </c:lineChart>
      <c:catAx>
        <c:axId val="540284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0285232"/>
        <c:crosses val="autoZero"/>
        <c:auto val="1"/>
        <c:lblAlgn val="ctr"/>
        <c:lblOffset val="100"/>
        <c:tickLblSkip val="1"/>
        <c:tickMarkSkip val="1"/>
        <c:noMultiLvlLbl val="0"/>
      </c:catAx>
      <c:valAx>
        <c:axId val="54028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284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c:v>
                </c:pt>
                <c:pt idx="2">
                  <c:v>#N/A</c:v>
                </c:pt>
                <c:pt idx="3">
                  <c:v>0.3</c:v>
                </c:pt>
                <c:pt idx="4">
                  <c:v>#N/A</c:v>
                </c:pt>
                <c:pt idx="5">
                  <c:v>0.44</c:v>
                </c:pt>
                <c:pt idx="6">
                  <c:v>#N/A</c:v>
                </c:pt>
                <c:pt idx="7">
                  <c:v>0.43</c:v>
                </c:pt>
                <c:pt idx="8">
                  <c:v>#N/A</c:v>
                </c:pt>
                <c:pt idx="9">
                  <c:v>0.41</c:v>
                </c:pt>
              </c:numCache>
            </c:numRef>
          </c:val>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0.89</c:v>
                </c:pt>
                <c:pt idx="2">
                  <c:v>#N/A</c:v>
                </c:pt>
                <c:pt idx="3">
                  <c:v>0.96</c:v>
                </c:pt>
                <c:pt idx="4">
                  <c:v>#N/A</c:v>
                </c:pt>
                <c:pt idx="5">
                  <c:v>0.95</c:v>
                </c:pt>
                <c:pt idx="6">
                  <c:v>#N/A</c:v>
                </c:pt>
                <c:pt idx="7">
                  <c:v>1.26</c:v>
                </c:pt>
                <c:pt idx="8">
                  <c:v>#N/A</c:v>
                </c:pt>
                <c:pt idx="9">
                  <c:v>1.17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1.49</c:v>
                </c:pt>
                <c:pt idx="2">
                  <c:v>#N/A</c:v>
                </c:pt>
                <c:pt idx="3">
                  <c:v>0.95</c:v>
                </c:pt>
                <c:pt idx="4">
                  <c:v>#N/A</c:v>
                </c:pt>
                <c:pt idx="5">
                  <c:v>0.96</c:v>
                </c:pt>
                <c:pt idx="6">
                  <c:v>#N/A</c:v>
                </c:pt>
                <c:pt idx="7">
                  <c:v>1.17</c:v>
                </c:pt>
                <c:pt idx="8">
                  <c:v>#N/A</c:v>
                </c:pt>
                <c:pt idx="9">
                  <c:v>1.49</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4.0199999999999996</c:v>
                </c:pt>
                <c:pt idx="2">
                  <c:v>#N/A</c:v>
                </c:pt>
                <c:pt idx="3">
                  <c:v>4.3499999999999996</c:v>
                </c:pt>
                <c:pt idx="4">
                  <c:v>#N/A</c:v>
                </c:pt>
                <c:pt idx="5">
                  <c:v>3.76</c:v>
                </c:pt>
                <c:pt idx="6">
                  <c:v>#N/A</c:v>
                </c:pt>
                <c:pt idx="7">
                  <c:v>4.16</c:v>
                </c:pt>
                <c:pt idx="8">
                  <c:v>#N/A</c:v>
                </c:pt>
                <c:pt idx="9">
                  <c:v>4.21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6.98</c:v>
                </c:pt>
                <c:pt idx="2">
                  <c:v>#N/A</c:v>
                </c:pt>
                <c:pt idx="3">
                  <c:v>6.9</c:v>
                </c:pt>
                <c:pt idx="4">
                  <c:v>#N/A</c:v>
                </c:pt>
                <c:pt idx="5">
                  <c:v>5.12</c:v>
                </c:pt>
                <c:pt idx="6">
                  <c:v>#N/A</c:v>
                </c:pt>
                <c:pt idx="7">
                  <c:v>7.88</c:v>
                </c:pt>
                <c:pt idx="8">
                  <c:v>#N/A</c:v>
                </c:pt>
                <c:pt idx="9">
                  <c:v>11.25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7.94</c:v>
                </c:pt>
                <c:pt idx="2">
                  <c:v>#N/A</c:v>
                </c:pt>
                <c:pt idx="3">
                  <c:v>9.0399999999999991</c:v>
                </c:pt>
                <c:pt idx="4">
                  <c:v>#N/A</c:v>
                </c:pt>
                <c:pt idx="5">
                  <c:v>10.14</c:v>
                </c:pt>
                <c:pt idx="6">
                  <c:v>#N/A</c:v>
                </c:pt>
                <c:pt idx="7">
                  <c:v>11.16</c:v>
                </c:pt>
                <c:pt idx="8">
                  <c:v>#N/A</c:v>
                </c:pt>
                <c:pt idx="9">
                  <c:v>11.3</c:v>
                </c:pt>
              </c:numCache>
            </c:numRef>
          </c:val>
        </c:ser>
        <c:dLbls>
          <c:showLegendKey val="0"/>
          <c:showVal val="0"/>
          <c:showCatName val="0"/>
          <c:showSerName val="0"/>
          <c:showPercent val="0"/>
          <c:showBubbleSize val="0"/>
        </c:dLbls>
        <c:gapWidth val="150"/>
        <c:overlap val="100"/>
        <c:axId val="540286408"/>
        <c:axId val="513205160"/>
      </c:barChart>
      <c:catAx>
        <c:axId val="540286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3205160"/>
        <c:crosses val="autoZero"/>
        <c:auto val="1"/>
        <c:lblAlgn val="ctr"/>
        <c:lblOffset val="100"/>
        <c:tickLblSkip val="1"/>
        <c:tickMarkSkip val="1"/>
        <c:noMultiLvlLbl val="0"/>
      </c:catAx>
      <c:valAx>
        <c:axId val="513205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286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579</c:v>
                </c:pt>
                <c:pt idx="5">
                  <c:v>571</c:v>
                </c:pt>
                <c:pt idx="8">
                  <c:v>566</c:v>
                </c:pt>
                <c:pt idx="11">
                  <c:v>565</c:v>
                </c:pt>
                <c:pt idx="14">
                  <c:v>553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46</c:v>
                </c:pt>
                <c:pt idx="3">
                  <c:v>44</c:v>
                </c:pt>
                <c:pt idx="6">
                  <c:v>43</c:v>
                </c:pt>
                <c:pt idx="9">
                  <c:v>9</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c:v>
                </c:pt>
                <c:pt idx="3">
                  <c:v>6</c:v>
                </c:pt>
                <c:pt idx="6">
                  <c:v>6</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559</c:v>
                </c:pt>
                <c:pt idx="3">
                  <c:v>531</c:v>
                </c:pt>
                <c:pt idx="6">
                  <c:v>546</c:v>
                </c:pt>
                <c:pt idx="9">
                  <c:v>570</c:v>
                </c:pt>
                <c:pt idx="12">
                  <c:v>572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116</c:v>
                </c:pt>
                <c:pt idx="3">
                  <c:v>110</c:v>
                </c:pt>
                <c:pt idx="6">
                  <c:v>107</c:v>
                </c:pt>
                <c:pt idx="9">
                  <c:v>116</c:v>
                </c:pt>
                <c:pt idx="12">
                  <c:v>138</c:v>
                </c:pt>
              </c:numCache>
            </c:numRef>
          </c:val>
        </c:ser>
        <c:dLbls>
          <c:showLegendKey val="0"/>
          <c:showVal val="0"/>
          <c:showCatName val="0"/>
          <c:showSerName val="0"/>
          <c:showPercent val="0"/>
          <c:showBubbleSize val="0"/>
        </c:dLbls>
        <c:gapWidth val="100"/>
        <c:overlap val="100"/>
        <c:axId val="513205944"/>
        <c:axId val="513206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148</c:v>
                </c:pt>
                <c:pt idx="2">
                  <c:v>#N/A</c:v>
                </c:pt>
                <c:pt idx="3">
                  <c:v>#N/A</c:v>
                </c:pt>
                <c:pt idx="4">
                  <c:v>120</c:v>
                </c:pt>
                <c:pt idx="5">
                  <c:v>#N/A</c:v>
                </c:pt>
                <c:pt idx="6">
                  <c:v>#N/A</c:v>
                </c:pt>
                <c:pt idx="7">
                  <c:v>136</c:v>
                </c:pt>
                <c:pt idx="8">
                  <c:v>#N/A</c:v>
                </c:pt>
                <c:pt idx="9">
                  <c:v>#N/A</c:v>
                </c:pt>
                <c:pt idx="10">
                  <c:v>136</c:v>
                </c:pt>
                <c:pt idx="11">
                  <c:v>#N/A</c:v>
                </c:pt>
                <c:pt idx="12">
                  <c:v>#N/A</c:v>
                </c:pt>
                <c:pt idx="13">
                  <c:v>194</c:v>
                </c:pt>
                <c:pt idx="14">
                  <c:v>#N/A</c:v>
                </c:pt>
              </c:numCache>
            </c:numRef>
          </c:val>
          <c:smooth val="0"/>
        </c:ser>
        <c:dLbls>
          <c:showLegendKey val="0"/>
          <c:showVal val="0"/>
          <c:showCatName val="0"/>
          <c:showSerName val="0"/>
          <c:showPercent val="0"/>
          <c:showBubbleSize val="0"/>
        </c:dLbls>
        <c:marker val="1"/>
        <c:smooth val="0"/>
        <c:axId val="513205944"/>
        <c:axId val="513206336"/>
      </c:lineChart>
      <c:catAx>
        <c:axId val="513205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3206336"/>
        <c:crosses val="autoZero"/>
        <c:auto val="1"/>
        <c:lblAlgn val="ctr"/>
        <c:lblOffset val="100"/>
        <c:tickLblSkip val="1"/>
        <c:tickMarkSkip val="1"/>
        <c:noMultiLvlLbl val="0"/>
      </c:catAx>
      <c:valAx>
        <c:axId val="513206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205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5626</c:v>
                </c:pt>
                <c:pt idx="5">
                  <c:v>5929</c:v>
                </c:pt>
                <c:pt idx="8">
                  <c:v>6191</c:v>
                </c:pt>
                <c:pt idx="11">
                  <c:v>5914</c:v>
                </c:pt>
                <c:pt idx="14">
                  <c:v>5996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70</c:v>
                </c:pt>
                <c:pt idx="5">
                  <c:v>51</c:v>
                </c:pt>
                <c:pt idx="8">
                  <c:v>55</c:v>
                </c:pt>
                <c:pt idx="11">
                  <c:v>41</c:v>
                </c:pt>
                <c:pt idx="14">
                  <c:v>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3452</c:v>
                </c:pt>
                <c:pt idx="5">
                  <c:v>3616</c:v>
                </c:pt>
                <c:pt idx="8">
                  <c:v>2620</c:v>
                </c:pt>
                <c:pt idx="11">
                  <c:v>1861</c:v>
                </c:pt>
                <c:pt idx="14">
                  <c:v>1936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1453</c:v>
                </c:pt>
                <c:pt idx="3">
                  <c:v>1438</c:v>
                </c:pt>
                <c:pt idx="6">
                  <c:v>1451</c:v>
                </c:pt>
                <c:pt idx="9">
                  <c:v>1368</c:v>
                </c:pt>
                <c:pt idx="12">
                  <c:v>1358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62</c:v>
                </c:pt>
                <c:pt idx="3">
                  <c:v>57</c:v>
                </c:pt>
                <c:pt idx="6">
                  <c:v>51</c:v>
                </c:pt>
                <c:pt idx="9">
                  <c:v>46</c:v>
                </c:pt>
                <c:pt idx="12">
                  <c:v>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5699</c:v>
                </c:pt>
                <c:pt idx="3">
                  <c:v>4990</c:v>
                </c:pt>
                <c:pt idx="6">
                  <c:v>4425</c:v>
                </c:pt>
                <c:pt idx="9">
                  <c:v>4311</c:v>
                </c:pt>
                <c:pt idx="12">
                  <c:v>4339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139</c:v>
                </c:pt>
                <c:pt idx="3">
                  <c:v>99</c:v>
                </c:pt>
                <c:pt idx="6">
                  <c:v>58</c:v>
                </c:pt>
                <c:pt idx="9">
                  <c:v>48</c:v>
                </c:pt>
                <c:pt idx="12">
                  <c:v>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1330</c:v>
                </c:pt>
                <c:pt idx="3">
                  <c:v>1446</c:v>
                </c:pt>
                <c:pt idx="6">
                  <c:v>2371</c:v>
                </c:pt>
                <c:pt idx="9">
                  <c:v>2868</c:v>
                </c:pt>
                <c:pt idx="12">
                  <c:v>3814</c:v>
                </c:pt>
              </c:numCache>
            </c:numRef>
          </c:val>
        </c:ser>
        <c:dLbls>
          <c:showLegendKey val="0"/>
          <c:showVal val="0"/>
          <c:showCatName val="0"/>
          <c:showSerName val="0"/>
          <c:showPercent val="0"/>
          <c:showBubbleSize val="0"/>
        </c:dLbls>
        <c:gapWidth val="100"/>
        <c:overlap val="100"/>
        <c:axId val="513206728"/>
        <c:axId val="513207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824</c:v>
                </c:pt>
                <c:pt idx="11">
                  <c:v>#N/A</c:v>
                </c:pt>
                <c:pt idx="12">
                  <c:v>#N/A</c:v>
                </c:pt>
                <c:pt idx="13">
                  <c:v>1622</c:v>
                </c:pt>
                <c:pt idx="14">
                  <c:v>#N/A</c:v>
                </c:pt>
              </c:numCache>
            </c:numRef>
          </c:val>
          <c:smooth val="0"/>
        </c:ser>
        <c:dLbls>
          <c:showLegendKey val="0"/>
          <c:showVal val="0"/>
          <c:showCatName val="0"/>
          <c:showSerName val="0"/>
          <c:showPercent val="0"/>
          <c:showBubbleSize val="0"/>
        </c:dLbls>
        <c:marker val="1"/>
        <c:smooth val="0"/>
        <c:axId val="513206728"/>
        <c:axId val="513207512"/>
      </c:lineChart>
      <c:catAx>
        <c:axId val="513206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3207512"/>
        <c:crosses val="autoZero"/>
        <c:auto val="1"/>
        <c:lblAlgn val="ctr"/>
        <c:lblOffset val="100"/>
        <c:tickLblSkip val="1"/>
        <c:tickMarkSkip val="1"/>
        <c:noMultiLvlLbl val="0"/>
      </c:catAx>
      <c:valAx>
        <c:axId val="513207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206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{0877E857-8E43-4827-A576-88D3F17626C3}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{3004D6D6-0F41-4271-ACE8-457184E6B337}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{5CAA6D52-B8F8-4073-B3E6-05556D98A088}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{FB0B3FD5-3261-401D-8F97-8C45EEEF2E75}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{57FB1432-277A-4CDF-82EE-514A2DD61FD5}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{77C47581-ED5B-4833-B6BA-779EC68868C5}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{786A91A2-95A0-4C8D-B883-0ABFF67124E9}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{2B2952D2-069D-4BEC-A4C5-63716649F020}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{A671B42C-FD82-45D3-9B38-CB8D6E3C0FD4}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{81AEFBA8-B8BB-4831-A4E3-D38061E743BD}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40286016"/>
        <c:axId val="540283272"/>
      </c:scatterChart>
      <c:valAx>
        <c:axId val="5402860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0283272"/>
        <c:crosses val="autoZero"/>
        <c:crossBetween val="midCat"/>
      </c:valAx>
      <c:valAx>
        <c:axId val="5402832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0286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{F86DA39C-CDA7-4910-A3A7-58AE8D44D37B}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{9F6F9724-9822-4A63-89AF-E092534A5F08}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{4CE66A34-6DDE-4167-92AD-DB65D9888A35}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{37193F7A-44DC-41F4-9C42-6851A1D41A00}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{BC4A0A9C-5CC2-469E-8DD1-F368A0DB09D3}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4.3</c:v>
                </c:pt>
                <c:pt idx="1">
                  <c:v>3.8</c:v>
                </c:pt>
                <c:pt idx="2">
                  <c:v>3.6</c:v>
                </c:pt>
                <c:pt idx="3">
                  <c:v>3.6</c:v>
                </c:pt>
                <c:pt idx="4">
                  <c:v>4.3</c:v>
                </c:pt>
              </c:numCache>
            </c:numRef>
          </c:xVal>
          <c:yVal>
            <c:numRef>
              <c:f>公会計指標分析・財政指標組合せ分析表!$K$73:$O$73</c:f>
              <c:numCache>
                <c:formatCode>#,##0.0;"▲ "#,##0.0</c:formatCode>
                <c:ptCount val="5"/>
                <c:pt idx="3">
                  <c:v>23.3</c:v>
                </c:pt>
                <c:pt idx="4">
                  <c:v>44.5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{88491AB5-18DD-4D30-9872-420667FF893E}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{814C5958-B016-4171-95AD-4CF625F0504D}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{07F4582F-7851-4FF5-BE95-7617224C2C28}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{075DB986-3B38-407C-AFA2-F781B1EE526E}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{5154FCA9-5F58-462D-B188-086EC645D52D}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582450776"/>
        <c:axId val="582451168"/>
      </c:scatterChart>
      <c:valAx>
        <c:axId val="582450776"/>
        <c:scaling>
          <c:orientation val="minMax"/>
          <c:max val="13.4"/>
          <c:min val="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2451168"/>
        <c:crosses val="autoZero"/>
        <c:crossBetween val="midCat"/>
      </c:valAx>
      <c:valAx>
        <c:axId val="582451168"/>
        <c:scaling>
          <c:orientation val="minMax"/>
          <c:max val="49"/>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24507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新潟県湯沢町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8,201
8,057
357.29
7,676,183
7,180,672
470,130
4,176,265
3,813,712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44.5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類似団体、全国市町村、新潟県内市町村の平均を上回っている要因として、</a:t>
          </a:r>
          <a:r>
            <a:rPr kumimoji="1" lang="ja-JP" altLang="ja-JP" sz="1300" baseline="0">
              <a:solidFill>
                <a:schemeClr val="dk1"/>
              </a:solidFill>
              <a:effectLst/>
              <a:latin typeface="+mn-lt"/>
              <a:ea typeface="+mn-ea"/>
              <a:cs typeface="+mn-cs"/>
            </a:rPr>
            <a:t>固定資産税などの町税収入</a:t>
          </a:r>
          <a:r>
            <a:rPr kumimoji="1" lang="ja-JP" altLang="en-US" sz="1300" baseline="0">
              <a:solidFill>
                <a:schemeClr val="dk1"/>
              </a:solidFill>
              <a:effectLst/>
              <a:latin typeface="+mn-lt"/>
              <a:ea typeface="+mn-ea"/>
              <a:cs typeface="+mn-cs"/>
            </a:rPr>
            <a:t>があげられますが、固定資産税は減価償却により減少していくことが想定されます。今後も、固定資産税の増加につながる新規の大規模投資を見込むことは困難な状況であるため、これからも歳入と歳出の均衡のとれた財政運営を行っていく必要があります。</a:t>
          </a:r>
          <a:endParaRPr kumimoji="1" lang="en-US" altLang="ja-JP" sz="1300" baseline="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11188</xdr:rowOff>
    </xdr:from>
    <xdr:to>
      <xdr:col>7</xdr:col>
      <xdr:colOff>152400</xdr:colOff>
      <xdr:row>39</xdr:row>
      <xdr:rowOff>11188</xdr:rowOff>
    </xdr:to>
    <xdr:cxnSp macro="">
      <xdr:nvCxnSpPr>
        <xdr:cNvPr id="69" name="直線コネクタ 68"/>
        <xdr:cNvCxnSpPr/>
      </xdr:nvCxnSpPr>
      <xdr:spPr>
        <a:xfrm>
          <a:off x="4114800" y="66977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39</xdr:row>
      <xdr:rowOff>11188</xdr:rowOff>
    </xdr:to>
    <xdr:cxnSp macro="">
      <xdr:nvCxnSpPr>
        <xdr:cNvPr id="72" name="直線コネクタ 71"/>
        <xdr:cNvCxnSpPr/>
      </xdr:nvCxnSpPr>
      <xdr:spPr>
        <a:xfrm>
          <a:off x="3225800" y="66632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79224</xdr:rowOff>
    </xdr:from>
    <xdr:to>
      <xdr:col>4</xdr:col>
      <xdr:colOff>482600</xdr:colOff>
      <xdr:row>38</xdr:row>
      <xdr:rowOff>148167</xdr:rowOff>
    </xdr:to>
    <xdr:cxnSp macro="">
      <xdr:nvCxnSpPr>
        <xdr:cNvPr id="75" name="直線コネクタ 74"/>
        <xdr:cNvCxnSpPr/>
      </xdr:nvCxnSpPr>
      <xdr:spPr>
        <a:xfrm>
          <a:off x="2336800" y="659432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7" name="テキスト ボックス 76"/>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170241</xdr:rowOff>
    </xdr:from>
    <xdr:to>
      <xdr:col>3</xdr:col>
      <xdr:colOff>279400</xdr:colOff>
      <xdr:row>38</xdr:row>
      <xdr:rowOff>79224</xdr:rowOff>
    </xdr:to>
    <xdr:cxnSp macro="">
      <xdr:nvCxnSpPr>
        <xdr:cNvPr id="78" name="直線コネクタ 77"/>
        <xdr:cNvCxnSpPr/>
      </xdr:nvCxnSpPr>
      <xdr:spPr>
        <a:xfrm>
          <a:off x="1447800" y="651389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80" name="テキスト ボックス 79"/>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131838</xdr:rowOff>
    </xdr:from>
    <xdr:to>
      <xdr:col>7</xdr:col>
      <xdr:colOff>203200</xdr:colOff>
      <xdr:row>39</xdr:row>
      <xdr:rowOff>61988</xdr:rowOff>
    </xdr:to>
    <xdr:sp macro="" textlink="">
      <xdr:nvSpPr>
        <xdr:cNvPr id="88" name="円/楕円 87"/>
        <xdr:cNvSpPr/>
      </xdr:nvSpPr>
      <xdr:spPr>
        <a:xfrm>
          <a:off x="4902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148365</xdr:rowOff>
    </xdr:from>
    <xdr:ext cx="762000" cy="259045"/>
    <xdr:sp macro="" textlink="">
      <xdr:nvSpPr>
        <xdr:cNvPr id="89" name="財政力該当値テキスト"/>
        <xdr:cNvSpPr txBox="1"/>
      </xdr:nvSpPr>
      <xdr:spPr>
        <a:xfrm>
          <a:off x="5041900" y="64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131838</xdr:rowOff>
    </xdr:from>
    <xdr:to>
      <xdr:col>6</xdr:col>
      <xdr:colOff>50800</xdr:colOff>
      <xdr:row>39</xdr:row>
      <xdr:rowOff>61988</xdr:rowOff>
    </xdr:to>
    <xdr:sp macro="" textlink="">
      <xdr:nvSpPr>
        <xdr:cNvPr id="90" name="円/楕円 89"/>
        <xdr:cNvSpPr/>
      </xdr:nvSpPr>
      <xdr:spPr>
        <a:xfrm>
          <a:off x="4064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72165</xdr:rowOff>
    </xdr:from>
    <xdr:ext cx="736600" cy="259045"/>
    <xdr:sp macro="" textlink="">
      <xdr:nvSpPr>
        <xdr:cNvPr id="91" name="テキスト ボックス 90"/>
        <xdr:cNvSpPr txBox="1"/>
      </xdr:nvSpPr>
      <xdr:spPr>
        <a:xfrm>
          <a:off x="3733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2" name="円/楕円 91"/>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3" name="テキスト ボックス 92"/>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28424</xdr:rowOff>
    </xdr:from>
    <xdr:to>
      <xdr:col>3</xdr:col>
      <xdr:colOff>330200</xdr:colOff>
      <xdr:row>38</xdr:row>
      <xdr:rowOff>130024</xdr:rowOff>
    </xdr:to>
    <xdr:sp macro="" textlink="">
      <xdr:nvSpPr>
        <xdr:cNvPr id="94" name="円/楕円 93"/>
        <xdr:cNvSpPr/>
      </xdr:nvSpPr>
      <xdr:spPr>
        <a:xfrm>
          <a:off x="2286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140201</xdr:rowOff>
    </xdr:from>
    <xdr:ext cx="762000" cy="259045"/>
    <xdr:sp macro="" textlink="">
      <xdr:nvSpPr>
        <xdr:cNvPr id="95" name="テキスト ボックス 94"/>
        <xdr:cNvSpPr txBox="1"/>
      </xdr:nvSpPr>
      <xdr:spPr>
        <a:xfrm>
          <a:off x="1955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119440</xdr:rowOff>
    </xdr:from>
    <xdr:to>
      <xdr:col>2</xdr:col>
      <xdr:colOff>127000</xdr:colOff>
      <xdr:row>38</xdr:row>
      <xdr:rowOff>49591</xdr:rowOff>
    </xdr:to>
    <xdr:sp macro="" textlink="">
      <xdr:nvSpPr>
        <xdr:cNvPr id="96" name="円/楕円 95"/>
        <xdr:cNvSpPr/>
      </xdr:nvSpPr>
      <xdr:spPr>
        <a:xfrm>
          <a:off x="13970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59767</xdr:rowOff>
    </xdr:from>
    <xdr:ext cx="762000" cy="259045"/>
    <xdr:sp macro="" textlink="">
      <xdr:nvSpPr>
        <xdr:cNvPr id="97" name="テキスト ボックス 96"/>
        <xdr:cNvSpPr txBox="1"/>
      </xdr:nvSpPr>
      <xdr:spPr>
        <a:xfrm>
          <a:off x="1066800" y="623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この数値が低いほど臨時の財政需要にも対応できる柔軟な財政運営が可能であるといえます。歳入の減少や維持管理費等の増加により数値は上昇傾向にありますが、平成</a:t>
          </a:r>
          <a:r>
            <a:rPr kumimoji="1" lang="en-US" altLang="ja-JP" sz="1300">
              <a:latin typeface="ＭＳ Ｐゴシック"/>
            </a:rPr>
            <a:t>27</a:t>
          </a:r>
          <a:r>
            <a:rPr kumimoji="1" lang="ja-JP" altLang="en-US" sz="1300">
              <a:latin typeface="ＭＳ Ｐゴシック"/>
            </a:rPr>
            <a:t>年度は除排雪経費が例年に比べ少なかったため数値が減少しました。今後も効率的な行財政運営を行い、経常経費の抑制を図る必要があります。</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73152</xdr:rowOff>
    </xdr:from>
    <xdr:to>
      <xdr:col>7</xdr:col>
      <xdr:colOff>152400</xdr:colOff>
      <xdr:row>65</xdr:row>
      <xdr:rowOff>82677</xdr:rowOff>
    </xdr:to>
    <xdr:cxnSp macro="">
      <xdr:nvCxnSpPr>
        <xdr:cNvPr id="130" name="直線コネクタ 129"/>
        <xdr:cNvCxnSpPr/>
      </xdr:nvCxnSpPr>
      <xdr:spPr>
        <a:xfrm flipV="1">
          <a:off x="4114800" y="11045952"/>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53721</xdr:rowOff>
    </xdr:from>
    <xdr:to>
      <xdr:col>6</xdr:col>
      <xdr:colOff>0</xdr:colOff>
      <xdr:row>65</xdr:row>
      <xdr:rowOff>82677</xdr:rowOff>
    </xdr:to>
    <xdr:cxnSp macro="">
      <xdr:nvCxnSpPr>
        <xdr:cNvPr id="133" name="直線コネクタ 132"/>
        <xdr:cNvCxnSpPr/>
      </xdr:nvCxnSpPr>
      <xdr:spPr>
        <a:xfrm>
          <a:off x="3225800" y="1119797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15113</xdr:rowOff>
    </xdr:from>
    <xdr:to>
      <xdr:col>4</xdr:col>
      <xdr:colOff>482600</xdr:colOff>
      <xdr:row>65</xdr:row>
      <xdr:rowOff>53721</xdr:rowOff>
    </xdr:to>
    <xdr:cxnSp macro="">
      <xdr:nvCxnSpPr>
        <xdr:cNvPr id="136" name="直線コネクタ 135"/>
        <xdr:cNvCxnSpPr/>
      </xdr:nvCxnSpPr>
      <xdr:spPr>
        <a:xfrm>
          <a:off x="2336800" y="1115936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106934</xdr:rowOff>
    </xdr:from>
    <xdr:to>
      <xdr:col>3</xdr:col>
      <xdr:colOff>279400</xdr:colOff>
      <xdr:row>65</xdr:row>
      <xdr:rowOff>15113</xdr:rowOff>
    </xdr:to>
    <xdr:cxnSp macro="">
      <xdr:nvCxnSpPr>
        <xdr:cNvPr id="139" name="直線コネクタ 138"/>
        <xdr:cNvCxnSpPr/>
      </xdr:nvCxnSpPr>
      <xdr:spPr>
        <a:xfrm>
          <a:off x="1447800" y="11079734"/>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41" name="テキスト ボックス 140"/>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3" name="テキスト ボックス 142"/>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22352</xdr:rowOff>
    </xdr:from>
    <xdr:to>
      <xdr:col>7</xdr:col>
      <xdr:colOff>203200</xdr:colOff>
      <xdr:row>64</xdr:row>
      <xdr:rowOff>123952</xdr:rowOff>
    </xdr:to>
    <xdr:sp macro="" textlink="">
      <xdr:nvSpPr>
        <xdr:cNvPr id="149" name="円/楕円 148"/>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38879</xdr:rowOff>
    </xdr:from>
    <xdr:ext cx="762000" cy="259045"/>
    <xdr:sp macro="" textlink="">
      <xdr:nvSpPr>
        <xdr:cNvPr id="150" name="財政構造の弾力性該当値テキスト"/>
        <xdr:cNvSpPr txBox="1"/>
      </xdr:nvSpPr>
      <xdr:spPr>
        <a:xfrm>
          <a:off x="50419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31877</xdr:rowOff>
    </xdr:from>
    <xdr:to>
      <xdr:col>6</xdr:col>
      <xdr:colOff>50800</xdr:colOff>
      <xdr:row>65</xdr:row>
      <xdr:rowOff>133477</xdr:rowOff>
    </xdr:to>
    <xdr:sp macro="" textlink="">
      <xdr:nvSpPr>
        <xdr:cNvPr id="151" name="円/楕円 150"/>
        <xdr:cNvSpPr/>
      </xdr:nvSpPr>
      <xdr:spPr>
        <a:xfrm>
          <a:off x="4064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118254</xdr:rowOff>
    </xdr:from>
    <xdr:ext cx="736600" cy="259045"/>
    <xdr:sp macro="" textlink="">
      <xdr:nvSpPr>
        <xdr:cNvPr id="152" name="テキスト ボックス 151"/>
        <xdr:cNvSpPr txBox="1"/>
      </xdr:nvSpPr>
      <xdr:spPr>
        <a:xfrm>
          <a:off x="3733800" y="11262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2921</xdr:rowOff>
    </xdr:from>
    <xdr:to>
      <xdr:col>4</xdr:col>
      <xdr:colOff>533400</xdr:colOff>
      <xdr:row>65</xdr:row>
      <xdr:rowOff>104521</xdr:rowOff>
    </xdr:to>
    <xdr:sp macro="" textlink="">
      <xdr:nvSpPr>
        <xdr:cNvPr id="153" name="円/楕円 152"/>
        <xdr:cNvSpPr/>
      </xdr:nvSpPr>
      <xdr:spPr>
        <a:xfrm>
          <a:off x="3175000" y="111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89298</xdr:rowOff>
    </xdr:from>
    <xdr:ext cx="762000" cy="259045"/>
    <xdr:sp macro="" textlink="">
      <xdr:nvSpPr>
        <xdr:cNvPr id="154" name="テキスト ボックス 153"/>
        <xdr:cNvSpPr txBox="1"/>
      </xdr:nvSpPr>
      <xdr:spPr>
        <a:xfrm>
          <a:off x="2844800" y="1123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135763</xdr:rowOff>
    </xdr:from>
    <xdr:to>
      <xdr:col>3</xdr:col>
      <xdr:colOff>330200</xdr:colOff>
      <xdr:row>65</xdr:row>
      <xdr:rowOff>65913</xdr:rowOff>
    </xdr:to>
    <xdr:sp macro="" textlink="">
      <xdr:nvSpPr>
        <xdr:cNvPr id="155" name="円/楕円 154"/>
        <xdr:cNvSpPr/>
      </xdr:nvSpPr>
      <xdr:spPr>
        <a:xfrm>
          <a:off x="2286000" y="111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76090</xdr:rowOff>
    </xdr:from>
    <xdr:ext cx="762000" cy="259045"/>
    <xdr:sp macro="" textlink="">
      <xdr:nvSpPr>
        <xdr:cNvPr id="156" name="テキスト ボックス 155"/>
        <xdr:cNvSpPr txBox="1"/>
      </xdr:nvSpPr>
      <xdr:spPr>
        <a:xfrm>
          <a:off x="1955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56134</xdr:rowOff>
    </xdr:from>
    <xdr:to>
      <xdr:col>2</xdr:col>
      <xdr:colOff>127000</xdr:colOff>
      <xdr:row>64</xdr:row>
      <xdr:rowOff>157734</xdr:rowOff>
    </xdr:to>
    <xdr:sp macro="" textlink="">
      <xdr:nvSpPr>
        <xdr:cNvPr id="157" name="円/楕円 156"/>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167911</xdr:rowOff>
    </xdr:from>
    <xdr:ext cx="762000" cy="259045"/>
    <xdr:sp macro="" textlink="">
      <xdr:nvSpPr>
        <xdr:cNvPr id="158" name="テキスト ボックス 157"/>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[261,330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148,075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類似団体、全国市町村、県内市町村の平均をいずれも上回っています。施設の維持管理経費等が要因としてあげられますが、今後も経費の削減や職員定数の適正化を図っていきます。</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47682</xdr:rowOff>
    </xdr:from>
    <xdr:to>
      <xdr:col>7</xdr:col>
      <xdr:colOff>152400</xdr:colOff>
      <xdr:row>84</xdr:row>
      <xdr:rowOff>136102</xdr:rowOff>
    </xdr:to>
    <xdr:cxnSp macro="">
      <xdr:nvCxnSpPr>
        <xdr:cNvPr id="193" name="直線コネクタ 192"/>
        <xdr:cNvCxnSpPr/>
      </xdr:nvCxnSpPr>
      <xdr:spPr>
        <a:xfrm flipV="1">
          <a:off x="4114800" y="14449482"/>
          <a:ext cx="838200" cy="8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14952</xdr:rowOff>
    </xdr:from>
    <xdr:ext cx="762000" cy="259045"/>
    <xdr:sp macro="" textlink="">
      <xdr:nvSpPr>
        <xdr:cNvPr id="194" name="人件費・物件費等の状況平均値テキスト"/>
        <xdr:cNvSpPr txBox="1"/>
      </xdr:nvSpPr>
      <xdr:spPr>
        <a:xfrm>
          <a:off x="5041900" y="1407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136102</xdr:rowOff>
    </xdr:from>
    <xdr:to>
      <xdr:col>6</xdr:col>
      <xdr:colOff>0</xdr:colOff>
      <xdr:row>85</xdr:row>
      <xdr:rowOff>95597</xdr:rowOff>
    </xdr:to>
    <xdr:cxnSp macro="">
      <xdr:nvCxnSpPr>
        <xdr:cNvPr id="196" name="直線コネクタ 195"/>
        <xdr:cNvCxnSpPr/>
      </xdr:nvCxnSpPr>
      <xdr:spPr>
        <a:xfrm flipV="1">
          <a:off x="3225800" y="14537902"/>
          <a:ext cx="889000" cy="13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100300</xdr:rowOff>
    </xdr:from>
    <xdr:ext cx="736600" cy="259045"/>
    <xdr:sp macro="" textlink="">
      <xdr:nvSpPr>
        <xdr:cNvPr id="198" name="テキスト ボックス 197"/>
        <xdr:cNvSpPr txBox="1"/>
      </xdr:nvSpPr>
      <xdr:spPr>
        <a:xfrm>
          <a:off x="3733800" y="1398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52710</xdr:rowOff>
    </xdr:from>
    <xdr:to>
      <xdr:col>4</xdr:col>
      <xdr:colOff>482600</xdr:colOff>
      <xdr:row>85</xdr:row>
      <xdr:rowOff>95597</xdr:rowOff>
    </xdr:to>
    <xdr:cxnSp macro="">
      <xdr:nvCxnSpPr>
        <xdr:cNvPr id="199" name="直線コネクタ 198"/>
        <xdr:cNvCxnSpPr/>
      </xdr:nvCxnSpPr>
      <xdr:spPr>
        <a:xfrm>
          <a:off x="2336800" y="14454510"/>
          <a:ext cx="889000" cy="2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33058</xdr:rowOff>
    </xdr:from>
    <xdr:ext cx="762000" cy="259045"/>
    <xdr:sp macro="" textlink="">
      <xdr:nvSpPr>
        <xdr:cNvPr id="201" name="テキスト ボックス 200"/>
        <xdr:cNvSpPr txBox="1"/>
      </xdr:nvSpPr>
      <xdr:spPr>
        <a:xfrm>
          <a:off x="2844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52710</xdr:rowOff>
    </xdr:from>
    <xdr:to>
      <xdr:col>3</xdr:col>
      <xdr:colOff>279400</xdr:colOff>
      <xdr:row>84</xdr:row>
      <xdr:rowOff>128417</xdr:rowOff>
    </xdr:to>
    <xdr:cxnSp macro="">
      <xdr:nvCxnSpPr>
        <xdr:cNvPr id="202" name="直線コネクタ 201"/>
        <xdr:cNvCxnSpPr/>
      </xdr:nvCxnSpPr>
      <xdr:spPr>
        <a:xfrm flipV="1">
          <a:off x="1447800" y="14454510"/>
          <a:ext cx="889000" cy="7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69611</xdr:rowOff>
    </xdr:from>
    <xdr:ext cx="762000" cy="259045"/>
    <xdr:sp macro="" textlink="">
      <xdr:nvSpPr>
        <xdr:cNvPr id="204" name="テキスト ボックス 203"/>
        <xdr:cNvSpPr txBox="1"/>
      </xdr:nvSpPr>
      <xdr:spPr>
        <a:xfrm>
          <a:off x="1955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17341</xdr:rowOff>
    </xdr:from>
    <xdr:ext cx="762000" cy="259045"/>
    <xdr:sp macro="" textlink="">
      <xdr:nvSpPr>
        <xdr:cNvPr id="206" name="テキスト ボックス 205"/>
        <xdr:cNvSpPr txBox="1"/>
      </xdr:nvSpPr>
      <xdr:spPr>
        <a:xfrm>
          <a:off x="1066800" y="13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168332</xdr:rowOff>
    </xdr:from>
    <xdr:to>
      <xdr:col>7</xdr:col>
      <xdr:colOff>203200</xdr:colOff>
      <xdr:row>84</xdr:row>
      <xdr:rowOff>98482</xdr:rowOff>
    </xdr:to>
    <xdr:sp macro="" textlink="">
      <xdr:nvSpPr>
        <xdr:cNvPr id="212" name="円/楕円 211"/>
        <xdr:cNvSpPr/>
      </xdr:nvSpPr>
      <xdr:spPr>
        <a:xfrm>
          <a:off x="4902200" y="1439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140409</xdr:rowOff>
    </xdr:from>
    <xdr:ext cx="762000" cy="259045"/>
    <xdr:sp macro="" textlink="">
      <xdr:nvSpPr>
        <xdr:cNvPr id="213" name="人件費・物件費等の状況該当値テキスト"/>
        <xdr:cNvSpPr txBox="1"/>
      </xdr:nvSpPr>
      <xdr:spPr>
        <a:xfrm>
          <a:off x="5041900" y="1437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261,330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85302</xdr:rowOff>
    </xdr:from>
    <xdr:to>
      <xdr:col>6</xdr:col>
      <xdr:colOff>50800</xdr:colOff>
      <xdr:row>85</xdr:row>
      <xdr:rowOff>15452</xdr:rowOff>
    </xdr:to>
    <xdr:sp macro="" textlink="">
      <xdr:nvSpPr>
        <xdr:cNvPr id="214" name="円/楕円 213"/>
        <xdr:cNvSpPr/>
      </xdr:nvSpPr>
      <xdr:spPr>
        <a:xfrm>
          <a:off x="4064000" y="144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229</xdr:rowOff>
    </xdr:from>
    <xdr:ext cx="736600" cy="259045"/>
    <xdr:sp macro="" textlink="">
      <xdr:nvSpPr>
        <xdr:cNvPr id="215" name="テキスト ボックス 214"/>
        <xdr:cNvSpPr txBox="1"/>
      </xdr:nvSpPr>
      <xdr:spPr>
        <a:xfrm>
          <a:off x="3733800" y="1457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283,316</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44797</xdr:rowOff>
    </xdr:from>
    <xdr:to>
      <xdr:col>4</xdr:col>
      <xdr:colOff>533400</xdr:colOff>
      <xdr:row>85</xdr:row>
      <xdr:rowOff>146397</xdr:rowOff>
    </xdr:to>
    <xdr:sp macro="" textlink="">
      <xdr:nvSpPr>
        <xdr:cNvPr id="216" name="円/楕円 215"/>
        <xdr:cNvSpPr/>
      </xdr:nvSpPr>
      <xdr:spPr>
        <a:xfrm>
          <a:off x="3175000" y="146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131174</xdr:rowOff>
    </xdr:from>
    <xdr:ext cx="762000" cy="259045"/>
    <xdr:sp macro="" textlink="">
      <xdr:nvSpPr>
        <xdr:cNvPr id="217" name="テキスト ボックス 216"/>
        <xdr:cNvSpPr txBox="1"/>
      </xdr:nvSpPr>
      <xdr:spPr>
        <a:xfrm>
          <a:off x="2844800" y="1470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315,876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1910</xdr:rowOff>
    </xdr:from>
    <xdr:to>
      <xdr:col>3</xdr:col>
      <xdr:colOff>330200</xdr:colOff>
      <xdr:row>84</xdr:row>
      <xdr:rowOff>103510</xdr:rowOff>
    </xdr:to>
    <xdr:sp macro="" textlink="">
      <xdr:nvSpPr>
        <xdr:cNvPr id="218" name="円/楕円 217"/>
        <xdr:cNvSpPr/>
      </xdr:nvSpPr>
      <xdr:spPr>
        <a:xfrm>
          <a:off x="2286000" y="1440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88287</xdr:rowOff>
    </xdr:from>
    <xdr:ext cx="762000" cy="259045"/>
    <xdr:sp macro="" textlink="">
      <xdr:nvSpPr>
        <xdr:cNvPr id="219" name="テキスト ボックス 218"/>
        <xdr:cNvSpPr txBox="1"/>
      </xdr:nvSpPr>
      <xdr:spPr>
        <a:xfrm>
          <a:off x="1955800" y="1449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262,580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77617</xdr:rowOff>
    </xdr:from>
    <xdr:to>
      <xdr:col>2</xdr:col>
      <xdr:colOff>127000</xdr:colOff>
      <xdr:row>85</xdr:row>
      <xdr:rowOff>7767</xdr:rowOff>
    </xdr:to>
    <xdr:sp macro="" textlink="">
      <xdr:nvSpPr>
        <xdr:cNvPr id="220" name="円/楕円 219"/>
        <xdr:cNvSpPr/>
      </xdr:nvSpPr>
      <xdr:spPr>
        <a:xfrm>
          <a:off x="1397000" y="144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163994</xdr:rowOff>
    </xdr:from>
    <xdr:ext cx="762000" cy="259045"/>
    <xdr:sp macro="" textlink="">
      <xdr:nvSpPr>
        <xdr:cNvPr id="221" name="テキスト ボックス 220"/>
        <xdr:cNvSpPr txBox="1"/>
      </xdr:nvSpPr>
      <xdr:spPr>
        <a:xfrm>
          <a:off x="1066800" y="1456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281,405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湯沢町のラスパイレス指数は、類似団体、全国市町村、県内市町村の平均をいずれも下回っており、職員の給与水準は低い状態であるといえます。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101177</xdr:rowOff>
    </xdr:from>
    <xdr:to>
      <xdr:col>24</xdr:col>
      <xdr:colOff>558800</xdr:colOff>
      <xdr:row>83</xdr:row>
      <xdr:rowOff>141393</xdr:rowOff>
    </xdr:to>
    <xdr:cxnSp macro="">
      <xdr:nvCxnSpPr>
        <xdr:cNvPr id="255" name="直線コネクタ 254"/>
        <xdr:cNvCxnSpPr/>
      </xdr:nvCxnSpPr>
      <xdr:spPr>
        <a:xfrm flipV="1">
          <a:off x="16179800" y="1433152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141393</xdr:rowOff>
    </xdr:from>
    <xdr:to>
      <xdr:col>23</xdr:col>
      <xdr:colOff>406400</xdr:colOff>
      <xdr:row>83</xdr:row>
      <xdr:rowOff>157480</xdr:rowOff>
    </xdr:to>
    <xdr:cxnSp macro="">
      <xdr:nvCxnSpPr>
        <xdr:cNvPr id="258" name="直線コネクタ 257"/>
        <xdr:cNvCxnSpPr/>
      </xdr:nvCxnSpPr>
      <xdr:spPr>
        <a:xfrm flipV="1">
          <a:off x="15290800" y="1437174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157480</xdr:rowOff>
    </xdr:from>
    <xdr:to>
      <xdr:col>22</xdr:col>
      <xdr:colOff>203200</xdr:colOff>
      <xdr:row>87</xdr:row>
      <xdr:rowOff>2539</xdr:rowOff>
    </xdr:to>
    <xdr:cxnSp macro="">
      <xdr:nvCxnSpPr>
        <xdr:cNvPr id="261" name="直線コネクタ 260"/>
        <xdr:cNvCxnSpPr/>
      </xdr:nvCxnSpPr>
      <xdr:spPr>
        <a:xfrm flipV="1">
          <a:off x="14401800" y="14387830"/>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157904</xdr:rowOff>
    </xdr:from>
    <xdr:to>
      <xdr:col>21</xdr:col>
      <xdr:colOff>0</xdr:colOff>
      <xdr:row>87</xdr:row>
      <xdr:rowOff>2539</xdr:rowOff>
    </xdr:to>
    <xdr:cxnSp macro="">
      <xdr:nvCxnSpPr>
        <xdr:cNvPr id="264" name="直線コネクタ 263"/>
        <xdr:cNvCxnSpPr/>
      </xdr:nvCxnSpPr>
      <xdr:spPr>
        <a:xfrm>
          <a:off x="13512800" y="1490260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50377</xdr:rowOff>
    </xdr:from>
    <xdr:to>
      <xdr:col>24</xdr:col>
      <xdr:colOff>609600</xdr:colOff>
      <xdr:row>83</xdr:row>
      <xdr:rowOff>151977</xdr:rowOff>
    </xdr:to>
    <xdr:sp macro="" textlink="">
      <xdr:nvSpPr>
        <xdr:cNvPr id="274" name="円/楕円 273"/>
        <xdr:cNvSpPr/>
      </xdr:nvSpPr>
      <xdr:spPr>
        <a:xfrm>
          <a:off x="169672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66904</xdr:rowOff>
    </xdr:from>
    <xdr:ext cx="762000" cy="259045"/>
    <xdr:sp macro="" textlink="">
      <xdr:nvSpPr>
        <xdr:cNvPr id="275" name="給与水準   （国との比較）該当値テキスト"/>
        <xdr:cNvSpPr txBox="1"/>
      </xdr:nvSpPr>
      <xdr:spPr>
        <a:xfrm>
          <a:off x="17106900" y="1412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90593</xdr:rowOff>
    </xdr:from>
    <xdr:to>
      <xdr:col>23</xdr:col>
      <xdr:colOff>457200</xdr:colOff>
      <xdr:row>84</xdr:row>
      <xdr:rowOff>20743</xdr:rowOff>
    </xdr:to>
    <xdr:sp macro="" textlink="">
      <xdr:nvSpPr>
        <xdr:cNvPr id="276" name="円/楕円 275"/>
        <xdr:cNvSpPr/>
      </xdr:nvSpPr>
      <xdr:spPr>
        <a:xfrm>
          <a:off x="16129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30920</xdr:rowOff>
    </xdr:from>
    <xdr:ext cx="736600" cy="259045"/>
    <xdr:sp macro="" textlink="">
      <xdr:nvSpPr>
        <xdr:cNvPr id="277" name="テキスト ボックス 276"/>
        <xdr:cNvSpPr txBox="1"/>
      </xdr:nvSpPr>
      <xdr:spPr>
        <a:xfrm>
          <a:off x="15798800" y="1408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106680</xdr:rowOff>
    </xdr:from>
    <xdr:to>
      <xdr:col>22</xdr:col>
      <xdr:colOff>254000</xdr:colOff>
      <xdr:row>84</xdr:row>
      <xdr:rowOff>36830</xdr:rowOff>
    </xdr:to>
    <xdr:sp macro="" textlink="">
      <xdr:nvSpPr>
        <xdr:cNvPr id="278" name="円/楕円 277"/>
        <xdr:cNvSpPr/>
      </xdr:nvSpPr>
      <xdr:spPr>
        <a:xfrm>
          <a:off x="15240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47007</xdr:rowOff>
    </xdr:from>
    <xdr:ext cx="762000" cy="259045"/>
    <xdr:sp macro="" textlink="">
      <xdr:nvSpPr>
        <xdr:cNvPr id="279" name="テキスト ボックス 278"/>
        <xdr:cNvSpPr txBox="1"/>
      </xdr:nvSpPr>
      <xdr:spPr>
        <a:xfrm>
          <a:off x="14909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123189</xdr:rowOff>
    </xdr:from>
    <xdr:to>
      <xdr:col>21</xdr:col>
      <xdr:colOff>50800</xdr:colOff>
      <xdr:row>87</xdr:row>
      <xdr:rowOff>53339</xdr:rowOff>
    </xdr:to>
    <xdr:sp macro="" textlink="">
      <xdr:nvSpPr>
        <xdr:cNvPr id="280" name="円/楕円 279"/>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63516</xdr:rowOff>
    </xdr:from>
    <xdr:ext cx="762000" cy="259045"/>
    <xdr:sp macro="" textlink="">
      <xdr:nvSpPr>
        <xdr:cNvPr id="281" name="テキスト ボックス 280"/>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107104</xdr:rowOff>
    </xdr:from>
    <xdr:to>
      <xdr:col>19</xdr:col>
      <xdr:colOff>533400</xdr:colOff>
      <xdr:row>87</xdr:row>
      <xdr:rowOff>37254</xdr:rowOff>
    </xdr:to>
    <xdr:sp macro="" textlink="">
      <xdr:nvSpPr>
        <xdr:cNvPr id="282" name="円/楕円 281"/>
        <xdr:cNvSpPr/>
      </xdr:nvSpPr>
      <xdr:spPr>
        <a:xfrm>
          <a:off x="13462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47431</xdr:rowOff>
    </xdr:from>
    <xdr:ext cx="762000" cy="259045"/>
    <xdr:sp macro="" textlink="">
      <xdr:nvSpPr>
        <xdr:cNvPr id="283" name="テキスト ボックス 282"/>
        <xdr:cNvSpPr txBox="1"/>
      </xdr:nvSpPr>
      <xdr:spPr>
        <a:xfrm>
          <a:off x="13131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職員数の減少により、類似団体平均とぼぼ同様の数値となっています。リゾートマンションオーナーなど町外の納税者への対応のために課税、収納部門を強化しているなどの特殊事情が要因となり、</a:t>
          </a:r>
          <a:r>
            <a:rPr kumimoji="1" lang="ja-JP" altLang="ja-JP" sz="1300">
              <a:solidFill>
                <a:schemeClr val="dk1"/>
              </a:solidFill>
              <a:effectLst/>
              <a:latin typeface="+mn-lt"/>
              <a:ea typeface="+mn-ea"/>
              <a:cs typeface="+mn-cs"/>
            </a:rPr>
            <a:t>全国市町村平均、新潟県内市町村の平均を上回ってい</a:t>
          </a:r>
          <a:r>
            <a:rPr kumimoji="1" lang="ja-JP" altLang="en-US" sz="1300">
              <a:solidFill>
                <a:schemeClr val="dk1"/>
              </a:solidFill>
              <a:effectLst/>
              <a:latin typeface="+mn-lt"/>
              <a:ea typeface="+mn-ea"/>
              <a:cs typeface="+mn-cs"/>
            </a:rPr>
            <a:t>ます。</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27559</xdr:rowOff>
    </xdr:from>
    <xdr:to>
      <xdr:col>24</xdr:col>
      <xdr:colOff>558800</xdr:colOff>
      <xdr:row>62</xdr:row>
      <xdr:rowOff>47668</xdr:rowOff>
    </xdr:to>
    <xdr:cxnSp macro="">
      <xdr:nvCxnSpPr>
        <xdr:cNvPr id="318" name="直線コネクタ 317"/>
        <xdr:cNvCxnSpPr/>
      </xdr:nvCxnSpPr>
      <xdr:spPr>
        <a:xfrm flipV="1">
          <a:off x="16179800" y="10657459"/>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9"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47668</xdr:rowOff>
    </xdr:from>
    <xdr:to>
      <xdr:col>23</xdr:col>
      <xdr:colOff>406400</xdr:colOff>
      <xdr:row>62</xdr:row>
      <xdr:rowOff>153035</xdr:rowOff>
    </xdr:to>
    <xdr:cxnSp macro="">
      <xdr:nvCxnSpPr>
        <xdr:cNvPr id="321" name="直線コネクタ 320"/>
        <xdr:cNvCxnSpPr/>
      </xdr:nvCxnSpPr>
      <xdr:spPr>
        <a:xfrm flipV="1">
          <a:off x="15290800" y="10677568"/>
          <a:ext cx="889000" cy="10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3" name="テキスト ボックス 322"/>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150622</xdr:rowOff>
    </xdr:from>
    <xdr:to>
      <xdr:col>22</xdr:col>
      <xdr:colOff>203200</xdr:colOff>
      <xdr:row>62</xdr:row>
      <xdr:rowOff>153035</xdr:rowOff>
    </xdr:to>
    <xdr:cxnSp macro="">
      <xdr:nvCxnSpPr>
        <xdr:cNvPr id="324" name="直線コネクタ 323"/>
        <xdr:cNvCxnSpPr/>
      </xdr:nvCxnSpPr>
      <xdr:spPr>
        <a:xfrm>
          <a:off x="14401800" y="1078052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6" name="テキスト ボックス 325"/>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150622</xdr:rowOff>
    </xdr:from>
    <xdr:to>
      <xdr:col>21</xdr:col>
      <xdr:colOff>0</xdr:colOff>
      <xdr:row>63</xdr:row>
      <xdr:rowOff>53975</xdr:rowOff>
    </xdr:to>
    <xdr:cxnSp macro="">
      <xdr:nvCxnSpPr>
        <xdr:cNvPr id="327" name="直線コネクタ 326"/>
        <xdr:cNvCxnSpPr/>
      </xdr:nvCxnSpPr>
      <xdr:spPr>
        <a:xfrm flipV="1">
          <a:off x="13512800" y="10780522"/>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9" name="テキスト ボックス 328"/>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1" name="テキスト ボックス 330"/>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148209</xdr:rowOff>
    </xdr:from>
    <xdr:to>
      <xdr:col>24</xdr:col>
      <xdr:colOff>609600</xdr:colOff>
      <xdr:row>62</xdr:row>
      <xdr:rowOff>78359</xdr:rowOff>
    </xdr:to>
    <xdr:sp macro="" textlink="">
      <xdr:nvSpPr>
        <xdr:cNvPr id="337" name="円/楕円 336"/>
        <xdr:cNvSpPr/>
      </xdr:nvSpPr>
      <xdr:spPr>
        <a:xfrm>
          <a:off x="16967200" y="106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120286</xdr:rowOff>
    </xdr:from>
    <xdr:ext cx="762000" cy="259045"/>
    <xdr:sp macro="" textlink="">
      <xdr:nvSpPr>
        <xdr:cNvPr id="338" name="定員管理の状況該当値テキスト"/>
        <xdr:cNvSpPr txBox="1"/>
      </xdr:nvSpPr>
      <xdr:spPr>
        <a:xfrm>
          <a:off x="17106900" y="1057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168318</xdr:rowOff>
    </xdr:from>
    <xdr:to>
      <xdr:col>23</xdr:col>
      <xdr:colOff>457200</xdr:colOff>
      <xdr:row>62</xdr:row>
      <xdr:rowOff>98468</xdr:rowOff>
    </xdr:to>
    <xdr:sp macro="" textlink="">
      <xdr:nvSpPr>
        <xdr:cNvPr id="339" name="円/楕円 338"/>
        <xdr:cNvSpPr/>
      </xdr:nvSpPr>
      <xdr:spPr>
        <a:xfrm>
          <a:off x="16129000" y="1062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83245</xdr:rowOff>
    </xdr:from>
    <xdr:ext cx="736600" cy="259045"/>
    <xdr:sp macro="" textlink="">
      <xdr:nvSpPr>
        <xdr:cNvPr id="340" name="テキスト ボックス 339"/>
        <xdr:cNvSpPr txBox="1"/>
      </xdr:nvSpPr>
      <xdr:spPr>
        <a:xfrm>
          <a:off x="15798800" y="1071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102235</xdr:rowOff>
    </xdr:from>
    <xdr:to>
      <xdr:col>22</xdr:col>
      <xdr:colOff>254000</xdr:colOff>
      <xdr:row>63</xdr:row>
      <xdr:rowOff>32385</xdr:rowOff>
    </xdr:to>
    <xdr:sp macro="" textlink="">
      <xdr:nvSpPr>
        <xdr:cNvPr id="341" name="円/楕円 340"/>
        <xdr:cNvSpPr/>
      </xdr:nvSpPr>
      <xdr:spPr>
        <a:xfrm>
          <a:off x="15240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17162</xdr:rowOff>
    </xdr:from>
    <xdr:ext cx="762000" cy="259045"/>
    <xdr:sp macro="" textlink="">
      <xdr:nvSpPr>
        <xdr:cNvPr id="342" name="テキスト ボックス 341"/>
        <xdr:cNvSpPr txBox="1"/>
      </xdr:nvSpPr>
      <xdr:spPr>
        <a:xfrm>
          <a:off x="14909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99822</xdr:rowOff>
    </xdr:from>
    <xdr:to>
      <xdr:col>21</xdr:col>
      <xdr:colOff>50800</xdr:colOff>
      <xdr:row>63</xdr:row>
      <xdr:rowOff>29972</xdr:rowOff>
    </xdr:to>
    <xdr:sp macro="" textlink="">
      <xdr:nvSpPr>
        <xdr:cNvPr id="343" name="円/楕円 342"/>
        <xdr:cNvSpPr/>
      </xdr:nvSpPr>
      <xdr:spPr>
        <a:xfrm>
          <a:off x="14351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14749</xdr:rowOff>
    </xdr:from>
    <xdr:ext cx="762000" cy="259045"/>
    <xdr:sp macro="" textlink="">
      <xdr:nvSpPr>
        <xdr:cNvPr id="344" name="テキスト ボックス 343"/>
        <xdr:cNvSpPr txBox="1"/>
      </xdr:nvSpPr>
      <xdr:spPr>
        <a:xfrm>
          <a:off x="14020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3175</xdr:rowOff>
    </xdr:from>
    <xdr:to>
      <xdr:col>19</xdr:col>
      <xdr:colOff>533400</xdr:colOff>
      <xdr:row>63</xdr:row>
      <xdr:rowOff>104775</xdr:rowOff>
    </xdr:to>
    <xdr:sp macro="" textlink="">
      <xdr:nvSpPr>
        <xdr:cNvPr id="345" name="円/楕円 344"/>
        <xdr:cNvSpPr/>
      </xdr:nvSpPr>
      <xdr:spPr>
        <a:xfrm>
          <a:off x="13462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89552</xdr:rowOff>
    </xdr:from>
    <xdr:ext cx="762000" cy="259045"/>
    <xdr:sp macro="" textlink="">
      <xdr:nvSpPr>
        <xdr:cNvPr id="346" name="テキスト ボックス 345"/>
        <xdr:cNvSpPr txBox="1"/>
      </xdr:nvSpPr>
      <xdr:spPr>
        <a:xfrm>
          <a:off x="13131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借入金の返済等が財政に及ぼした負担の度合いを示す指標です。元利償還金の増により前年と比較すると数値は増加しましたが、</a:t>
          </a:r>
          <a:r>
            <a:rPr kumimoji="1" lang="ja-JP" altLang="ja-JP" sz="1300" baseline="0">
              <a:solidFill>
                <a:schemeClr val="dk1"/>
              </a:solidFill>
              <a:effectLst/>
              <a:latin typeface="+mn-lt"/>
              <a:ea typeface="+mn-ea"/>
              <a:cs typeface="+mn-cs"/>
            </a:rPr>
            <a:t>類似団体、全国市町村、新潟県内市町村の平均</a:t>
          </a:r>
          <a:r>
            <a:rPr kumimoji="1" lang="ja-JP" altLang="en-US" sz="1300" baseline="0">
              <a:solidFill>
                <a:schemeClr val="dk1"/>
              </a:solidFill>
              <a:effectLst/>
              <a:latin typeface="+mn-lt"/>
              <a:ea typeface="+mn-ea"/>
              <a:cs typeface="+mn-cs"/>
            </a:rPr>
            <a:t>よりも数値は低くなっています。</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93472</xdr:rowOff>
    </xdr:from>
    <xdr:to>
      <xdr:col>24</xdr:col>
      <xdr:colOff>558800</xdr:colOff>
      <xdr:row>38</xdr:row>
      <xdr:rowOff>161036</xdr:rowOff>
    </xdr:to>
    <xdr:cxnSp macro="">
      <xdr:nvCxnSpPr>
        <xdr:cNvPr id="378" name="直線コネクタ 377"/>
        <xdr:cNvCxnSpPr/>
      </xdr:nvCxnSpPr>
      <xdr:spPr>
        <a:xfrm>
          <a:off x="16179800" y="660857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93472</xdr:rowOff>
    </xdr:from>
    <xdr:to>
      <xdr:col>23</xdr:col>
      <xdr:colOff>406400</xdr:colOff>
      <xdr:row>38</xdr:row>
      <xdr:rowOff>93472</xdr:rowOff>
    </xdr:to>
    <xdr:cxnSp macro="">
      <xdr:nvCxnSpPr>
        <xdr:cNvPr id="381" name="直線コネクタ 380"/>
        <xdr:cNvCxnSpPr/>
      </xdr:nvCxnSpPr>
      <xdr:spPr>
        <a:xfrm>
          <a:off x="15290800" y="6608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93472</xdr:rowOff>
    </xdr:from>
    <xdr:to>
      <xdr:col>22</xdr:col>
      <xdr:colOff>203200</xdr:colOff>
      <xdr:row>38</xdr:row>
      <xdr:rowOff>112776</xdr:rowOff>
    </xdr:to>
    <xdr:cxnSp macro="">
      <xdr:nvCxnSpPr>
        <xdr:cNvPr id="384" name="直線コネクタ 383"/>
        <xdr:cNvCxnSpPr/>
      </xdr:nvCxnSpPr>
      <xdr:spPr>
        <a:xfrm flipV="1">
          <a:off x="14401800" y="66085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112776</xdr:rowOff>
    </xdr:from>
    <xdr:to>
      <xdr:col>21</xdr:col>
      <xdr:colOff>0</xdr:colOff>
      <xdr:row>38</xdr:row>
      <xdr:rowOff>161036</xdr:rowOff>
    </xdr:to>
    <xdr:cxnSp macro="">
      <xdr:nvCxnSpPr>
        <xdr:cNvPr id="387" name="直線コネクタ 386"/>
        <xdr:cNvCxnSpPr/>
      </xdr:nvCxnSpPr>
      <xdr:spPr>
        <a:xfrm flipV="1">
          <a:off x="13512800" y="66278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110236</xdr:rowOff>
    </xdr:from>
    <xdr:to>
      <xdr:col>24</xdr:col>
      <xdr:colOff>609600</xdr:colOff>
      <xdr:row>39</xdr:row>
      <xdr:rowOff>40386</xdr:rowOff>
    </xdr:to>
    <xdr:sp macro="" textlink="">
      <xdr:nvSpPr>
        <xdr:cNvPr id="397" name="円/楕円 396"/>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126763</xdr:rowOff>
    </xdr:from>
    <xdr:ext cx="762000" cy="259045"/>
    <xdr:sp macro="" textlink="">
      <xdr:nvSpPr>
        <xdr:cNvPr id="398" name="公債費負担の状況該当値テキスト"/>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42672</xdr:rowOff>
    </xdr:from>
    <xdr:to>
      <xdr:col>23</xdr:col>
      <xdr:colOff>457200</xdr:colOff>
      <xdr:row>38</xdr:row>
      <xdr:rowOff>144272</xdr:rowOff>
    </xdr:to>
    <xdr:sp macro="" textlink="">
      <xdr:nvSpPr>
        <xdr:cNvPr id="399" name="円/楕円 398"/>
        <xdr:cNvSpPr/>
      </xdr:nvSpPr>
      <xdr:spPr>
        <a:xfrm>
          <a:off x="16129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154449</xdr:rowOff>
    </xdr:from>
    <xdr:ext cx="736600" cy="259045"/>
    <xdr:sp macro="" textlink="">
      <xdr:nvSpPr>
        <xdr:cNvPr id="400" name="テキスト ボックス 399"/>
        <xdr:cNvSpPr txBox="1"/>
      </xdr:nvSpPr>
      <xdr:spPr>
        <a:xfrm>
          <a:off x="15798800" y="632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42672</xdr:rowOff>
    </xdr:from>
    <xdr:to>
      <xdr:col>22</xdr:col>
      <xdr:colOff>254000</xdr:colOff>
      <xdr:row>38</xdr:row>
      <xdr:rowOff>144272</xdr:rowOff>
    </xdr:to>
    <xdr:sp macro="" textlink="">
      <xdr:nvSpPr>
        <xdr:cNvPr id="401" name="円/楕円 400"/>
        <xdr:cNvSpPr/>
      </xdr:nvSpPr>
      <xdr:spPr>
        <a:xfrm>
          <a:off x="15240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154449</xdr:rowOff>
    </xdr:from>
    <xdr:ext cx="762000" cy="259045"/>
    <xdr:sp macro="" textlink="">
      <xdr:nvSpPr>
        <xdr:cNvPr id="402" name="テキスト ボックス 401"/>
        <xdr:cNvSpPr txBox="1"/>
      </xdr:nvSpPr>
      <xdr:spPr>
        <a:xfrm>
          <a:off x="14909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61976</xdr:rowOff>
    </xdr:from>
    <xdr:to>
      <xdr:col>21</xdr:col>
      <xdr:colOff>50800</xdr:colOff>
      <xdr:row>38</xdr:row>
      <xdr:rowOff>163576</xdr:rowOff>
    </xdr:to>
    <xdr:sp macro="" textlink="">
      <xdr:nvSpPr>
        <xdr:cNvPr id="403" name="円/楕円 402"/>
        <xdr:cNvSpPr/>
      </xdr:nvSpPr>
      <xdr:spPr>
        <a:xfrm>
          <a:off x="14351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2303</xdr:rowOff>
    </xdr:from>
    <xdr:ext cx="762000" cy="259045"/>
    <xdr:sp macro="" textlink="">
      <xdr:nvSpPr>
        <xdr:cNvPr id="404" name="テキスト ボックス 403"/>
        <xdr:cNvSpPr txBox="1"/>
      </xdr:nvSpPr>
      <xdr:spPr>
        <a:xfrm>
          <a:off x="14020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110236</xdr:rowOff>
    </xdr:from>
    <xdr:to>
      <xdr:col>19</xdr:col>
      <xdr:colOff>533400</xdr:colOff>
      <xdr:row>39</xdr:row>
      <xdr:rowOff>40386</xdr:rowOff>
    </xdr:to>
    <xdr:sp macro="" textlink="">
      <xdr:nvSpPr>
        <xdr:cNvPr id="405" name="円/楕円 404"/>
        <xdr:cNvSpPr/>
      </xdr:nvSpPr>
      <xdr:spPr>
        <a:xfrm>
          <a:off x="13462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50563</xdr:rowOff>
    </xdr:from>
    <xdr:ext cx="762000" cy="259045"/>
    <xdr:sp macro="" textlink="">
      <xdr:nvSpPr>
        <xdr:cNvPr id="406" name="テキスト ボックス 405"/>
        <xdr:cNvSpPr txBox="1"/>
      </xdr:nvSpPr>
      <xdr:spPr>
        <a:xfrm>
          <a:off x="1313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すべき債務を指標化し、将来の財政を圧迫する可能性の度合いを示すものです。地方債現在高の増により将来負担額が増加したため数値が増加しましたが、早期健全化基準を大きく下回る数値となっています。</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9192</xdr:rowOff>
    </xdr:from>
    <xdr:to>
      <xdr:col>24</xdr:col>
      <xdr:colOff>558800</xdr:colOff>
      <xdr:row>16</xdr:row>
      <xdr:rowOff>81340</xdr:rowOff>
    </xdr:to>
    <xdr:cxnSp macro="">
      <xdr:nvCxnSpPr>
        <xdr:cNvPr id="442" name="直線コネクタ 441"/>
        <xdr:cNvCxnSpPr/>
      </xdr:nvCxnSpPr>
      <xdr:spPr>
        <a:xfrm>
          <a:off x="16179800" y="2580942"/>
          <a:ext cx="838200" cy="2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3"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5" name="フローチャート : 判断 444"/>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6" name="テキスト ボックス 445"/>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97669</xdr:rowOff>
    </xdr:from>
    <xdr:to>
      <xdr:col>22</xdr:col>
      <xdr:colOff>254000</xdr:colOff>
      <xdr:row>15</xdr:row>
      <xdr:rowOff>27819</xdr:rowOff>
    </xdr:to>
    <xdr:sp macro="" textlink="">
      <xdr:nvSpPr>
        <xdr:cNvPr id="447" name="フローチャート : 判断 446"/>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48" name="テキスト ボックス 447"/>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49" name="フローチャート : 判断 448"/>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0" name="テキスト ボックス 449"/>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1" name="フローチャート : 判断 450"/>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2" name="テキスト ボックス 451"/>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30540</xdr:rowOff>
    </xdr:from>
    <xdr:to>
      <xdr:col>24</xdr:col>
      <xdr:colOff>609600</xdr:colOff>
      <xdr:row>16</xdr:row>
      <xdr:rowOff>132140</xdr:rowOff>
    </xdr:to>
    <xdr:sp macro="" textlink="">
      <xdr:nvSpPr>
        <xdr:cNvPr id="458" name="円/楕円 457"/>
        <xdr:cNvSpPr/>
      </xdr:nvSpPr>
      <xdr:spPr>
        <a:xfrm>
          <a:off x="16967200" y="27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2617</xdr:rowOff>
    </xdr:from>
    <xdr:ext cx="762000" cy="259045"/>
    <xdr:sp macro="" textlink="">
      <xdr:nvSpPr>
        <xdr:cNvPr id="459" name="将来負担の状況該当値テキスト"/>
        <xdr:cNvSpPr txBox="1"/>
      </xdr:nvSpPr>
      <xdr:spPr>
        <a:xfrm>
          <a:off x="17106900" y="274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129842</xdr:rowOff>
    </xdr:from>
    <xdr:to>
      <xdr:col>23</xdr:col>
      <xdr:colOff>457200</xdr:colOff>
      <xdr:row>15</xdr:row>
      <xdr:rowOff>59992</xdr:rowOff>
    </xdr:to>
    <xdr:sp macro="" textlink="">
      <xdr:nvSpPr>
        <xdr:cNvPr id="460" name="円/楕円 459"/>
        <xdr:cNvSpPr/>
      </xdr:nvSpPr>
      <xdr:spPr>
        <a:xfrm>
          <a:off x="16129000" y="25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44769</xdr:rowOff>
    </xdr:from>
    <xdr:ext cx="736600" cy="259045"/>
    <xdr:sp macro="" textlink="">
      <xdr:nvSpPr>
        <xdr:cNvPr id="461" name="テキスト ボックス 460"/>
        <xdr:cNvSpPr txBox="1"/>
      </xdr:nvSpPr>
      <xdr:spPr>
        <a:xfrm>
          <a:off x="15798800" y="2616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新潟県湯沢町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8,201
8,057
357.29
7,676,183
7,180,672
470,130
4,176,265
3,813,712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44.5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人件費の比率は平均よりも低い状況となっているものの、今後も職員定数の適正化を図っていく必要があります。</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133858</xdr:rowOff>
    </xdr:from>
    <xdr:to>
      <xdr:col>7</xdr:col>
      <xdr:colOff>15875</xdr:colOff>
      <xdr:row>36</xdr:row>
      <xdr:rowOff>72136</xdr:rowOff>
    </xdr:to>
    <xdr:cxnSp macro="">
      <xdr:nvCxnSpPr>
        <xdr:cNvPr id="64" name="直線コネクタ 63"/>
        <xdr:cNvCxnSpPr/>
      </xdr:nvCxnSpPr>
      <xdr:spPr>
        <a:xfrm flipV="1">
          <a:off x="3987800" y="613460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40132</xdr:rowOff>
    </xdr:from>
    <xdr:to>
      <xdr:col>5</xdr:col>
      <xdr:colOff>549275</xdr:colOff>
      <xdr:row>36</xdr:row>
      <xdr:rowOff>72136</xdr:rowOff>
    </xdr:to>
    <xdr:cxnSp macro="">
      <xdr:nvCxnSpPr>
        <xdr:cNvPr id="67" name="直線コネクタ 66"/>
        <xdr:cNvCxnSpPr/>
      </xdr:nvCxnSpPr>
      <xdr:spPr>
        <a:xfrm>
          <a:off x="3098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40132</xdr:rowOff>
    </xdr:from>
    <xdr:to>
      <xdr:col>4</xdr:col>
      <xdr:colOff>346075</xdr:colOff>
      <xdr:row>36</xdr:row>
      <xdr:rowOff>85852</xdr:rowOff>
    </xdr:to>
    <xdr:cxnSp macro="">
      <xdr:nvCxnSpPr>
        <xdr:cNvPr id="70" name="直線コネクタ 69"/>
        <xdr:cNvCxnSpPr/>
      </xdr:nvCxnSpPr>
      <xdr:spPr>
        <a:xfrm flipV="1">
          <a:off x="2209800" y="6212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67564</xdr:rowOff>
    </xdr:from>
    <xdr:to>
      <xdr:col>3</xdr:col>
      <xdr:colOff>142875</xdr:colOff>
      <xdr:row>36</xdr:row>
      <xdr:rowOff>85852</xdr:rowOff>
    </xdr:to>
    <xdr:cxnSp macro="">
      <xdr:nvCxnSpPr>
        <xdr:cNvPr id="73" name="直線コネクタ 72"/>
        <xdr:cNvCxnSpPr/>
      </xdr:nvCxnSpPr>
      <xdr:spPr>
        <a:xfrm>
          <a:off x="1320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83058</xdr:rowOff>
    </xdr:from>
    <xdr:to>
      <xdr:col>7</xdr:col>
      <xdr:colOff>66675</xdr:colOff>
      <xdr:row>36</xdr:row>
      <xdr:rowOff>13208</xdr:rowOff>
    </xdr:to>
    <xdr:sp macro="" textlink="">
      <xdr:nvSpPr>
        <xdr:cNvPr id="83" name="円/楕円 82"/>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99585</xdr:rowOff>
    </xdr:from>
    <xdr:ext cx="762000" cy="259045"/>
    <xdr:sp macro="" textlink="">
      <xdr:nvSpPr>
        <xdr:cNvPr id="84" name="人件費該当値テキスト"/>
        <xdr:cNvSpPr txBox="1"/>
      </xdr:nvSpPr>
      <xdr:spPr>
        <a:xfrm>
          <a:off x="4914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21336</xdr:rowOff>
    </xdr:from>
    <xdr:to>
      <xdr:col>5</xdr:col>
      <xdr:colOff>600075</xdr:colOff>
      <xdr:row>36</xdr:row>
      <xdr:rowOff>122936</xdr:rowOff>
    </xdr:to>
    <xdr:sp macro="" textlink="">
      <xdr:nvSpPr>
        <xdr:cNvPr id="85" name="円/楕円 84"/>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133113</xdr:rowOff>
    </xdr:from>
    <xdr:ext cx="736600" cy="259045"/>
    <xdr:sp macro="" textlink="">
      <xdr:nvSpPr>
        <xdr:cNvPr id="86" name="テキスト ボックス 85"/>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160782</xdr:rowOff>
    </xdr:from>
    <xdr:to>
      <xdr:col>4</xdr:col>
      <xdr:colOff>396875</xdr:colOff>
      <xdr:row>36</xdr:row>
      <xdr:rowOff>90932</xdr:rowOff>
    </xdr:to>
    <xdr:sp macro="" textlink="">
      <xdr:nvSpPr>
        <xdr:cNvPr id="87" name="円/楕円 86"/>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101109</xdr:rowOff>
    </xdr:from>
    <xdr:ext cx="762000" cy="259045"/>
    <xdr:sp macro="" textlink="">
      <xdr:nvSpPr>
        <xdr:cNvPr id="88" name="テキスト ボックス 87"/>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35052</xdr:rowOff>
    </xdr:from>
    <xdr:to>
      <xdr:col>3</xdr:col>
      <xdr:colOff>193675</xdr:colOff>
      <xdr:row>36</xdr:row>
      <xdr:rowOff>136652</xdr:rowOff>
    </xdr:to>
    <xdr:sp macro="" textlink="">
      <xdr:nvSpPr>
        <xdr:cNvPr id="89" name="円/楕円 88"/>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146829</xdr:rowOff>
    </xdr:from>
    <xdr:ext cx="762000" cy="259045"/>
    <xdr:sp macro="" textlink="">
      <xdr:nvSpPr>
        <xdr:cNvPr id="90" name="テキスト ボックス 89"/>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91" name="円/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物件費にかかる経常収支比率は、類似団体平均とほぼ同様の数値となっています。施設の維持管理の手法を見直すなど、今後も業務の効率化と経費の削減に努めます。</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17</xdr:row>
      <xdr:rowOff>31750</xdr:rowOff>
    </xdr:to>
    <xdr:cxnSp macro="">
      <xdr:nvCxnSpPr>
        <xdr:cNvPr id="125" name="直線コネクタ 124"/>
        <xdr:cNvCxnSpPr/>
      </xdr:nvCxnSpPr>
      <xdr:spPr>
        <a:xfrm flipV="1">
          <a:off x="15671800" y="28625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31750</xdr:rowOff>
    </xdr:from>
    <xdr:to>
      <xdr:col>22</xdr:col>
      <xdr:colOff>565150</xdr:colOff>
      <xdr:row>17</xdr:row>
      <xdr:rowOff>77470</xdr:rowOff>
    </xdr:to>
    <xdr:cxnSp macro="">
      <xdr:nvCxnSpPr>
        <xdr:cNvPr id="128" name="直線コネクタ 127"/>
        <xdr:cNvCxnSpPr/>
      </xdr:nvCxnSpPr>
      <xdr:spPr>
        <a:xfrm flipV="1">
          <a:off x="14782800" y="2946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0" name="テキスト ボックス 129"/>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8890</xdr:rowOff>
    </xdr:from>
    <xdr:to>
      <xdr:col>21</xdr:col>
      <xdr:colOff>361950</xdr:colOff>
      <xdr:row>17</xdr:row>
      <xdr:rowOff>77470</xdr:rowOff>
    </xdr:to>
    <xdr:cxnSp macro="">
      <xdr:nvCxnSpPr>
        <xdr:cNvPr id="131" name="直線コネクタ 130"/>
        <xdr:cNvCxnSpPr/>
      </xdr:nvCxnSpPr>
      <xdr:spPr>
        <a:xfrm>
          <a:off x="13893800" y="2923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111760</xdr:rowOff>
    </xdr:from>
    <xdr:to>
      <xdr:col>20</xdr:col>
      <xdr:colOff>158750</xdr:colOff>
      <xdr:row>17</xdr:row>
      <xdr:rowOff>8890</xdr:rowOff>
    </xdr:to>
    <xdr:cxnSp macro="">
      <xdr:nvCxnSpPr>
        <xdr:cNvPr id="134" name="直線コネクタ 133"/>
        <xdr:cNvCxnSpPr/>
      </xdr:nvCxnSpPr>
      <xdr:spPr>
        <a:xfrm>
          <a:off x="13004800" y="2854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68580</xdr:rowOff>
    </xdr:from>
    <xdr:to>
      <xdr:col>24</xdr:col>
      <xdr:colOff>82550</xdr:colOff>
      <xdr:row>16</xdr:row>
      <xdr:rowOff>170180</xdr:rowOff>
    </xdr:to>
    <xdr:sp macro="" textlink="">
      <xdr:nvSpPr>
        <xdr:cNvPr id="144" name="円/楕円 143"/>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85107</xdr:rowOff>
    </xdr:from>
    <xdr:ext cx="762000" cy="259045"/>
    <xdr:sp macro="" textlink="">
      <xdr:nvSpPr>
        <xdr:cNvPr id="145"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6" name="円/楕円 145"/>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7" name="テキスト ボックス 146"/>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26670</xdr:rowOff>
    </xdr:from>
    <xdr:to>
      <xdr:col>21</xdr:col>
      <xdr:colOff>412750</xdr:colOff>
      <xdr:row>17</xdr:row>
      <xdr:rowOff>128270</xdr:rowOff>
    </xdr:to>
    <xdr:sp macro="" textlink="">
      <xdr:nvSpPr>
        <xdr:cNvPr id="148" name="円/楕円 147"/>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113047</xdr:rowOff>
    </xdr:from>
    <xdr:ext cx="762000" cy="259045"/>
    <xdr:sp macro="" textlink="">
      <xdr:nvSpPr>
        <xdr:cNvPr id="149" name="テキスト ボックス 148"/>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129540</xdr:rowOff>
    </xdr:from>
    <xdr:to>
      <xdr:col>20</xdr:col>
      <xdr:colOff>209550</xdr:colOff>
      <xdr:row>17</xdr:row>
      <xdr:rowOff>59690</xdr:rowOff>
    </xdr:to>
    <xdr:sp macro="" textlink="">
      <xdr:nvSpPr>
        <xdr:cNvPr id="150" name="円/楕円 149"/>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44467</xdr:rowOff>
    </xdr:from>
    <xdr:ext cx="762000" cy="259045"/>
    <xdr:sp macro="" textlink="">
      <xdr:nvSpPr>
        <xdr:cNvPr id="151" name="テキスト ボックス 150"/>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60960</xdr:rowOff>
    </xdr:from>
    <xdr:to>
      <xdr:col>19</xdr:col>
      <xdr:colOff>6350</xdr:colOff>
      <xdr:row>16</xdr:row>
      <xdr:rowOff>162560</xdr:rowOff>
    </xdr:to>
    <xdr:sp macro="" textlink="">
      <xdr:nvSpPr>
        <xdr:cNvPr id="152" name="円/楕円 151"/>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147337</xdr:rowOff>
    </xdr:from>
    <xdr:ext cx="762000" cy="259045"/>
    <xdr:sp macro="" textlink="">
      <xdr:nvSpPr>
        <xdr:cNvPr id="153" name="テキスト ボックス 152"/>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扶助費にかかる経常収支比率は、平均を下回っていますが数値はやや増加しています。今後も適正な経費の執行を図ります。</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54</xdr:row>
      <xdr:rowOff>146050</xdr:rowOff>
    </xdr:to>
    <xdr:cxnSp macro="">
      <xdr:nvCxnSpPr>
        <xdr:cNvPr id="186" name="直線コネクタ 185"/>
        <xdr:cNvCxnSpPr/>
      </xdr:nvCxnSpPr>
      <xdr:spPr>
        <a:xfrm>
          <a:off x="3987800" y="9366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54</xdr:row>
      <xdr:rowOff>127000</xdr:rowOff>
    </xdr:to>
    <xdr:cxnSp macro="">
      <xdr:nvCxnSpPr>
        <xdr:cNvPr id="189" name="直線コネクタ 188"/>
        <xdr:cNvCxnSpPr/>
      </xdr:nvCxnSpPr>
      <xdr:spPr>
        <a:xfrm flipV="1">
          <a:off x="3098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127000</xdr:rowOff>
    </xdr:to>
    <xdr:cxnSp macro="">
      <xdr:nvCxnSpPr>
        <xdr:cNvPr id="192" name="直線コネクタ 191"/>
        <xdr:cNvCxnSpPr/>
      </xdr:nvCxnSpPr>
      <xdr:spPr>
        <a:xfrm>
          <a:off x="2209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54</xdr:row>
      <xdr:rowOff>69850</xdr:rowOff>
    </xdr:to>
    <xdr:cxnSp macro="">
      <xdr:nvCxnSpPr>
        <xdr:cNvPr id="195" name="直線コネクタ 194"/>
        <xdr:cNvCxnSpPr/>
      </xdr:nvCxnSpPr>
      <xdr:spPr>
        <a:xfrm>
          <a:off x="1320800" y="9213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95250</xdr:rowOff>
    </xdr:from>
    <xdr:to>
      <xdr:col>7</xdr:col>
      <xdr:colOff>66675</xdr:colOff>
      <xdr:row>55</xdr:row>
      <xdr:rowOff>25400</xdr:rowOff>
    </xdr:to>
    <xdr:sp macro="" textlink="">
      <xdr:nvSpPr>
        <xdr:cNvPr id="205" name="円/楕円 204"/>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111777</xdr:rowOff>
    </xdr:from>
    <xdr:ext cx="762000" cy="259045"/>
    <xdr:sp macro="" textlink="">
      <xdr:nvSpPr>
        <xdr:cNvPr id="206"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7" name="円/楕円 206"/>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08" name="テキスト ボックス 207"/>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9" name="円/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1" name="円/楕円 210"/>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12" name="テキスト ボックス 211"/>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13" name="円/楕円 212"/>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4" name="テキスト ボックス 213"/>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特別会計の借入金返済など他会計の収入不足を補うための一般会計からの繰出金や町有施設の維持補修費、除排雪に係る経費などが要因となり、類似団体、全国市町村、県内市町村の平均をいずれも上回る高い数値となっています。</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99568</xdr:rowOff>
    </xdr:from>
    <xdr:to>
      <xdr:col>24</xdr:col>
      <xdr:colOff>31750</xdr:colOff>
      <xdr:row>59</xdr:row>
      <xdr:rowOff>46990</xdr:rowOff>
    </xdr:to>
    <xdr:cxnSp macro="">
      <xdr:nvCxnSpPr>
        <xdr:cNvPr id="239" name="直線コネクタ 238"/>
        <xdr:cNvCxnSpPr/>
      </xdr:nvCxnSpPr>
      <xdr:spPr>
        <a:xfrm flipV="1">
          <a:off x="16510000" y="9357868"/>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19067</xdr:rowOff>
    </xdr:from>
    <xdr:ext cx="762000" cy="259045"/>
    <xdr:sp macro="" textlink="">
      <xdr:nvSpPr>
        <xdr:cNvPr id="240" name="その他最小値テキスト"/>
        <xdr:cNvSpPr txBox="1"/>
      </xdr:nvSpPr>
      <xdr:spPr>
        <a:xfrm>
          <a:off x="16598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59</xdr:row>
      <xdr:rowOff>46990</xdr:rowOff>
    </xdr:from>
    <xdr:to>
      <xdr:col>24</xdr:col>
      <xdr:colOff>120650</xdr:colOff>
      <xdr:row>59</xdr:row>
      <xdr:rowOff>46990</xdr:rowOff>
    </xdr:to>
    <xdr:cxnSp macro="">
      <xdr:nvCxnSpPr>
        <xdr:cNvPr id="241" name="直線コネクタ 240"/>
        <xdr:cNvCxnSpPr/>
      </xdr:nvCxnSpPr>
      <xdr:spPr>
        <a:xfrm>
          <a:off x="16421100" y="1016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14495</xdr:rowOff>
    </xdr:from>
    <xdr:ext cx="762000" cy="259045"/>
    <xdr:sp macro="" textlink="">
      <xdr:nvSpPr>
        <xdr:cNvPr id="242" name="その他最大値テキスト"/>
        <xdr:cNvSpPr txBox="1"/>
      </xdr:nvSpPr>
      <xdr:spPr>
        <a:xfrm>
          <a:off x="16598900" y="910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54</xdr:row>
      <xdr:rowOff>99568</xdr:rowOff>
    </xdr:from>
    <xdr:to>
      <xdr:col>24</xdr:col>
      <xdr:colOff>120650</xdr:colOff>
      <xdr:row>54</xdr:row>
      <xdr:rowOff>99568</xdr:rowOff>
    </xdr:to>
    <xdr:cxnSp macro="">
      <xdr:nvCxnSpPr>
        <xdr:cNvPr id="243" name="直線コネクタ 242"/>
        <xdr:cNvCxnSpPr/>
      </xdr:nvCxnSpPr>
      <xdr:spPr>
        <a:xfrm>
          <a:off x="16421100" y="935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46990</xdr:rowOff>
    </xdr:from>
    <xdr:to>
      <xdr:col>24</xdr:col>
      <xdr:colOff>31750</xdr:colOff>
      <xdr:row>60</xdr:row>
      <xdr:rowOff>40132</xdr:rowOff>
    </xdr:to>
    <xdr:cxnSp macro="">
      <xdr:nvCxnSpPr>
        <xdr:cNvPr id="244" name="直線コネクタ 243"/>
        <xdr:cNvCxnSpPr/>
      </xdr:nvCxnSpPr>
      <xdr:spPr>
        <a:xfrm flipV="1">
          <a:off x="15671800" y="1016254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133875</xdr:rowOff>
    </xdr:from>
    <xdr:ext cx="762000" cy="259045"/>
    <xdr:sp macro="" textlink="">
      <xdr:nvSpPr>
        <xdr:cNvPr id="245" name="その他平均値テキスト"/>
        <xdr:cNvSpPr txBox="1"/>
      </xdr:nvSpPr>
      <xdr:spPr>
        <a:xfrm>
          <a:off x="16598900" y="9563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117348</xdr:rowOff>
    </xdr:from>
    <xdr:to>
      <xdr:col>24</xdr:col>
      <xdr:colOff>82550</xdr:colOff>
      <xdr:row>57</xdr:row>
      <xdr:rowOff>47498</xdr:rowOff>
    </xdr:to>
    <xdr:sp macro="" textlink="">
      <xdr:nvSpPr>
        <xdr:cNvPr id="246" name="フローチャート : 判断 245"/>
        <xdr:cNvSpPr/>
      </xdr:nvSpPr>
      <xdr:spPr>
        <a:xfrm>
          <a:off x="164592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8128</xdr:rowOff>
    </xdr:from>
    <xdr:to>
      <xdr:col>22</xdr:col>
      <xdr:colOff>565150</xdr:colOff>
      <xdr:row>60</xdr:row>
      <xdr:rowOff>40132</xdr:rowOff>
    </xdr:to>
    <xdr:cxnSp macro="">
      <xdr:nvCxnSpPr>
        <xdr:cNvPr id="247" name="直線コネクタ 246"/>
        <xdr:cNvCxnSpPr/>
      </xdr:nvCxnSpPr>
      <xdr:spPr>
        <a:xfrm>
          <a:off x="14782800" y="102951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48" name="フローチャート : 判断 247"/>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49" name="テキスト ボックス 248"/>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124714</xdr:rowOff>
    </xdr:from>
    <xdr:to>
      <xdr:col>21</xdr:col>
      <xdr:colOff>361950</xdr:colOff>
      <xdr:row>60</xdr:row>
      <xdr:rowOff>8128</xdr:rowOff>
    </xdr:to>
    <xdr:cxnSp macro="">
      <xdr:nvCxnSpPr>
        <xdr:cNvPr id="250" name="直線コネクタ 249"/>
        <xdr:cNvCxnSpPr/>
      </xdr:nvCxnSpPr>
      <xdr:spPr>
        <a:xfrm>
          <a:off x="13893800" y="102402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51" name="フローチャート : 判断 250"/>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52" name="テキスト ボックス 251"/>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101854</xdr:rowOff>
    </xdr:from>
    <xdr:to>
      <xdr:col>20</xdr:col>
      <xdr:colOff>158750</xdr:colOff>
      <xdr:row>59</xdr:row>
      <xdr:rowOff>124714</xdr:rowOff>
    </xdr:to>
    <xdr:cxnSp macro="">
      <xdr:nvCxnSpPr>
        <xdr:cNvPr id="253" name="直線コネクタ 252"/>
        <xdr:cNvCxnSpPr/>
      </xdr:nvCxnSpPr>
      <xdr:spPr>
        <a:xfrm>
          <a:off x="13004800" y="102174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4" name="フローチャート : 判断 253"/>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5" name="テキスト ボックス 254"/>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85344</xdr:rowOff>
    </xdr:from>
    <xdr:to>
      <xdr:col>19</xdr:col>
      <xdr:colOff>6350</xdr:colOff>
      <xdr:row>57</xdr:row>
      <xdr:rowOff>15494</xdr:rowOff>
    </xdr:to>
    <xdr:sp macro="" textlink="">
      <xdr:nvSpPr>
        <xdr:cNvPr id="256" name="フローチャート : 判断 255"/>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25671</xdr:rowOff>
    </xdr:from>
    <xdr:ext cx="762000" cy="259045"/>
    <xdr:sp macro="" textlink="">
      <xdr:nvSpPr>
        <xdr:cNvPr id="257" name="テキスト ボックス 256"/>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167640</xdr:rowOff>
    </xdr:from>
    <xdr:to>
      <xdr:col>24</xdr:col>
      <xdr:colOff>82550</xdr:colOff>
      <xdr:row>59</xdr:row>
      <xdr:rowOff>97790</xdr:rowOff>
    </xdr:to>
    <xdr:sp macro="" textlink="">
      <xdr:nvSpPr>
        <xdr:cNvPr id="263" name="円/楕円 262"/>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76217</xdr:rowOff>
    </xdr:from>
    <xdr:ext cx="762000" cy="259045"/>
    <xdr:sp macro="" textlink="">
      <xdr:nvSpPr>
        <xdr:cNvPr id="264" name="その他該当値テキスト"/>
        <xdr:cNvSpPr txBox="1"/>
      </xdr:nvSpPr>
      <xdr:spPr>
        <a:xfrm>
          <a:off x="16598900" y="1002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160782</xdr:rowOff>
    </xdr:from>
    <xdr:to>
      <xdr:col>22</xdr:col>
      <xdr:colOff>615950</xdr:colOff>
      <xdr:row>60</xdr:row>
      <xdr:rowOff>90932</xdr:rowOff>
    </xdr:to>
    <xdr:sp macro="" textlink="">
      <xdr:nvSpPr>
        <xdr:cNvPr id="265" name="円/楕円 264"/>
        <xdr:cNvSpPr/>
      </xdr:nvSpPr>
      <xdr:spPr>
        <a:xfrm>
          <a:off x="15621000" y="102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75709</xdr:rowOff>
    </xdr:from>
    <xdr:ext cx="736600" cy="259045"/>
    <xdr:sp macro="" textlink="">
      <xdr:nvSpPr>
        <xdr:cNvPr id="266" name="テキスト ボックス 265"/>
        <xdr:cNvSpPr txBox="1"/>
      </xdr:nvSpPr>
      <xdr:spPr>
        <a:xfrm>
          <a:off x="15290800" y="1036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128778</xdr:rowOff>
    </xdr:from>
    <xdr:to>
      <xdr:col>21</xdr:col>
      <xdr:colOff>412750</xdr:colOff>
      <xdr:row>60</xdr:row>
      <xdr:rowOff>58928</xdr:rowOff>
    </xdr:to>
    <xdr:sp macro="" textlink="">
      <xdr:nvSpPr>
        <xdr:cNvPr id="267" name="円/楕円 266"/>
        <xdr:cNvSpPr/>
      </xdr:nvSpPr>
      <xdr:spPr>
        <a:xfrm>
          <a:off x="14732000" y="102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43705</xdr:rowOff>
    </xdr:from>
    <xdr:ext cx="762000" cy="259045"/>
    <xdr:sp macro="" textlink="">
      <xdr:nvSpPr>
        <xdr:cNvPr id="268" name="テキスト ボックス 267"/>
        <xdr:cNvSpPr txBox="1"/>
      </xdr:nvSpPr>
      <xdr:spPr>
        <a:xfrm>
          <a:off x="14401800" y="1033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73914</xdr:rowOff>
    </xdr:from>
    <xdr:to>
      <xdr:col>20</xdr:col>
      <xdr:colOff>209550</xdr:colOff>
      <xdr:row>60</xdr:row>
      <xdr:rowOff>4064</xdr:rowOff>
    </xdr:to>
    <xdr:sp macro="" textlink="">
      <xdr:nvSpPr>
        <xdr:cNvPr id="269" name="円/楕円 268"/>
        <xdr:cNvSpPr/>
      </xdr:nvSpPr>
      <xdr:spPr>
        <a:xfrm>
          <a:off x="13843000" y="101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160291</xdr:rowOff>
    </xdr:from>
    <xdr:ext cx="762000" cy="259045"/>
    <xdr:sp macro="" textlink="">
      <xdr:nvSpPr>
        <xdr:cNvPr id="270" name="テキスト ボックス 269"/>
        <xdr:cNvSpPr txBox="1"/>
      </xdr:nvSpPr>
      <xdr:spPr>
        <a:xfrm>
          <a:off x="13512800" y="1027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51054</xdr:rowOff>
    </xdr:from>
    <xdr:to>
      <xdr:col>19</xdr:col>
      <xdr:colOff>6350</xdr:colOff>
      <xdr:row>59</xdr:row>
      <xdr:rowOff>152654</xdr:rowOff>
    </xdr:to>
    <xdr:sp macro="" textlink="">
      <xdr:nvSpPr>
        <xdr:cNvPr id="271" name="円/楕円 270"/>
        <xdr:cNvSpPr/>
      </xdr:nvSpPr>
      <xdr:spPr>
        <a:xfrm>
          <a:off x="12954000" y="101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137431</xdr:rowOff>
    </xdr:from>
    <xdr:ext cx="762000" cy="259045"/>
    <xdr:sp macro="" textlink="">
      <xdr:nvSpPr>
        <xdr:cNvPr id="272" name="テキスト ボックス 271"/>
        <xdr:cNvSpPr txBox="1"/>
      </xdr:nvSpPr>
      <xdr:spPr>
        <a:xfrm>
          <a:off x="12623800" y="1025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消防業務、ごみ処理など広域的な事務を南魚沼市に委託しているため、類似団体、全国市町村、県内市町村の平均をいずれも上回る高い数値となっています。</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297" name="直線コネクタ 296"/>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298"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299" name="直線コネクタ 298"/>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0"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1" name="直線コネクタ 300"/>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113284</xdr:rowOff>
    </xdr:from>
    <xdr:to>
      <xdr:col>24</xdr:col>
      <xdr:colOff>31750</xdr:colOff>
      <xdr:row>38</xdr:row>
      <xdr:rowOff>159004</xdr:rowOff>
    </xdr:to>
    <xdr:cxnSp macro="">
      <xdr:nvCxnSpPr>
        <xdr:cNvPr id="302" name="直線コネクタ 301"/>
        <xdr:cNvCxnSpPr/>
      </xdr:nvCxnSpPr>
      <xdr:spPr>
        <a:xfrm flipV="1">
          <a:off x="15671800" y="66283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3"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4" name="フローチャート : 判断 303"/>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145288</xdr:rowOff>
    </xdr:from>
    <xdr:to>
      <xdr:col>22</xdr:col>
      <xdr:colOff>565150</xdr:colOff>
      <xdr:row>38</xdr:row>
      <xdr:rowOff>159004</xdr:rowOff>
    </xdr:to>
    <xdr:cxnSp macro="">
      <xdr:nvCxnSpPr>
        <xdr:cNvPr id="305" name="直線コネクタ 304"/>
        <xdr:cNvCxnSpPr/>
      </xdr:nvCxnSpPr>
      <xdr:spPr>
        <a:xfrm>
          <a:off x="14782800" y="66603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6" name="フローチャート : 判断 305"/>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07" name="テキスト ボックス 306"/>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140716</xdr:rowOff>
    </xdr:from>
    <xdr:to>
      <xdr:col>21</xdr:col>
      <xdr:colOff>361950</xdr:colOff>
      <xdr:row>38</xdr:row>
      <xdr:rowOff>145288</xdr:rowOff>
    </xdr:to>
    <xdr:cxnSp macro="">
      <xdr:nvCxnSpPr>
        <xdr:cNvPr id="308" name="直線コネクタ 307"/>
        <xdr:cNvCxnSpPr/>
      </xdr:nvCxnSpPr>
      <xdr:spPr>
        <a:xfrm>
          <a:off x="13893800" y="66558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104140</xdr:rowOff>
    </xdr:from>
    <xdr:to>
      <xdr:col>20</xdr:col>
      <xdr:colOff>158750</xdr:colOff>
      <xdr:row>38</xdr:row>
      <xdr:rowOff>140716</xdr:rowOff>
    </xdr:to>
    <xdr:cxnSp macro="">
      <xdr:nvCxnSpPr>
        <xdr:cNvPr id="311" name="直線コネクタ 310"/>
        <xdr:cNvCxnSpPr/>
      </xdr:nvCxnSpPr>
      <xdr:spPr>
        <a:xfrm>
          <a:off x="13004800" y="66192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2" name="フローチャート : 判断 311"/>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3" name="テキスト ボックス 312"/>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4" name="フローチャート : 判断 313"/>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5" name="テキスト ボックス 314"/>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62484</xdr:rowOff>
    </xdr:from>
    <xdr:to>
      <xdr:col>24</xdr:col>
      <xdr:colOff>82550</xdr:colOff>
      <xdr:row>38</xdr:row>
      <xdr:rowOff>164084</xdr:rowOff>
    </xdr:to>
    <xdr:sp macro="" textlink="">
      <xdr:nvSpPr>
        <xdr:cNvPr id="321" name="円/楕円 320"/>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34561</xdr:rowOff>
    </xdr:from>
    <xdr:ext cx="762000" cy="259045"/>
    <xdr:sp macro="" textlink="">
      <xdr:nvSpPr>
        <xdr:cNvPr id="322" name="補助費等該当値テキスト"/>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108204</xdr:rowOff>
    </xdr:from>
    <xdr:to>
      <xdr:col>22</xdr:col>
      <xdr:colOff>615950</xdr:colOff>
      <xdr:row>39</xdr:row>
      <xdr:rowOff>38354</xdr:rowOff>
    </xdr:to>
    <xdr:sp macro="" textlink="">
      <xdr:nvSpPr>
        <xdr:cNvPr id="323" name="円/楕円 322"/>
        <xdr:cNvSpPr/>
      </xdr:nvSpPr>
      <xdr:spPr>
        <a:xfrm>
          <a:off x="15621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23131</xdr:rowOff>
    </xdr:from>
    <xdr:ext cx="736600" cy="259045"/>
    <xdr:sp macro="" textlink="">
      <xdr:nvSpPr>
        <xdr:cNvPr id="324" name="テキスト ボックス 323"/>
        <xdr:cNvSpPr txBox="1"/>
      </xdr:nvSpPr>
      <xdr:spPr>
        <a:xfrm>
          <a:off x="15290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94488</xdr:rowOff>
    </xdr:from>
    <xdr:to>
      <xdr:col>21</xdr:col>
      <xdr:colOff>412750</xdr:colOff>
      <xdr:row>39</xdr:row>
      <xdr:rowOff>24638</xdr:rowOff>
    </xdr:to>
    <xdr:sp macro="" textlink="">
      <xdr:nvSpPr>
        <xdr:cNvPr id="325" name="円/楕円 324"/>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9415</xdr:rowOff>
    </xdr:from>
    <xdr:ext cx="762000" cy="259045"/>
    <xdr:sp macro="" textlink="">
      <xdr:nvSpPr>
        <xdr:cNvPr id="326" name="テキスト ボックス 325"/>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89916</xdr:rowOff>
    </xdr:from>
    <xdr:to>
      <xdr:col>20</xdr:col>
      <xdr:colOff>209550</xdr:colOff>
      <xdr:row>39</xdr:row>
      <xdr:rowOff>20066</xdr:rowOff>
    </xdr:to>
    <xdr:sp macro="" textlink="">
      <xdr:nvSpPr>
        <xdr:cNvPr id="327" name="円/楕円 326"/>
        <xdr:cNvSpPr/>
      </xdr:nvSpPr>
      <xdr:spPr>
        <a:xfrm>
          <a:off x="13843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4843</xdr:rowOff>
    </xdr:from>
    <xdr:ext cx="762000" cy="259045"/>
    <xdr:sp macro="" textlink="">
      <xdr:nvSpPr>
        <xdr:cNvPr id="328" name="テキスト ボックス 327"/>
        <xdr:cNvSpPr txBox="1"/>
      </xdr:nvSpPr>
      <xdr:spPr>
        <a:xfrm>
          <a:off x="13512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53340</xdr:rowOff>
    </xdr:from>
    <xdr:to>
      <xdr:col>19</xdr:col>
      <xdr:colOff>6350</xdr:colOff>
      <xdr:row>38</xdr:row>
      <xdr:rowOff>154940</xdr:rowOff>
    </xdr:to>
    <xdr:sp macro="" textlink="">
      <xdr:nvSpPr>
        <xdr:cNvPr id="329" name="円/楕円 328"/>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139717</xdr:rowOff>
    </xdr:from>
    <xdr:ext cx="762000" cy="259045"/>
    <xdr:sp macro="" textlink="">
      <xdr:nvSpPr>
        <xdr:cNvPr id="330" name="テキスト ボックス 329"/>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類似団体、全国市町村、県内市町村の平均をいずれも下回っています。近年、起債額が増加していますが、新規の借入を必要最小限に抑えるなかで償還をすすめていくことが必要です。</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57" name="直線コネクタ 356"/>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8"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9" name="直線コネクタ 358"/>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0"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1" name="直線コネクタ 360"/>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81280</xdr:rowOff>
    </xdr:from>
    <xdr:to>
      <xdr:col>7</xdr:col>
      <xdr:colOff>15875</xdr:colOff>
      <xdr:row>73</xdr:row>
      <xdr:rowOff>96520</xdr:rowOff>
    </xdr:to>
    <xdr:cxnSp macro="">
      <xdr:nvCxnSpPr>
        <xdr:cNvPr id="362" name="直線コネクタ 361"/>
        <xdr:cNvCxnSpPr/>
      </xdr:nvCxnSpPr>
      <xdr:spPr>
        <a:xfrm>
          <a:off x="3987800" y="125971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3"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4" name="フローチャート : 判断 363"/>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73660</xdr:rowOff>
    </xdr:from>
    <xdr:to>
      <xdr:col>5</xdr:col>
      <xdr:colOff>549275</xdr:colOff>
      <xdr:row>73</xdr:row>
      <xdr:rowOff>81280</xdr:rowOff>
    </xdr:to>
    <xdr:cxnSp macro="">
      <xdr:nvCxnSpPr>
        <xdr:cNvPr id="365" name="直線コネクタ 364"/>
        <xdr:cNvCxnSpPr/>
      </xdr:nvCxnSpPr>
      <xdr:spPr>
        <a:xfrm>
          <a:off x="3098800" y="12589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6" name="フローチャート : 判断 365"/>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67" name="テキスト ボックス 366"/>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69850</xdr:rowOff>
    </xdr:from>
    <xdr:to>
      <xdr:col>4</xdr:col>
      <xdr:colOff>346075</xdr:colOff>
      <xdr:row>73</xdr:row>
      <xdr:rowOff>73660</xdr:rowOff>
    </xdr:to>
    <xdr:cxnSp macro="">
      <xdr:nvCxnSpPr>
        <xdr:cNvPr id="368" name="直線コネクタ 367"/>
        <xdr:cNvCxnSpPr/>
      </xdr:nvCxnSpPr>
      <xdr:spPr>
        <a:xfrm>
          <a:off x="2209800" y="12585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69" name="フローチャート : 判断 368"/>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0" name="テキスト ボックス 369"/>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66040</xdr:rowOff>
    </xdr:from>
    <xdr:to>
      <xdr:col>3</xdr:col>
      <xdr:colOff>142875</xdr:colOff>
      <xdr:row>73</xdr:row>
      <xdr:rowOff>69850</xdr:rowOff>
    </xdr:to>
    <xdr:cxnSp macro="">
      <xdr:nvCxnSpPr>
        <xdr:cNvPr id="371" name="直線コネクタ 370"/>
        <xdr:cNvCxnSpPr/>
      </xdr:nvCxnSpPr>
      <xdr:spPr>
        <a:xfrm>
          <a:off x="1320800" y="12581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3" name="テキスト ボックス 37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4" name="フローチャート : 判断 373"/>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5" name="テキスト ボックス 374"/>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45720</xdr:rowOff>
    </xdr:from>
    <xdr:to>
      <xdr:col>7</xdr:col>
      <xdr:colOff>66675</xdr:colOff>
      <xdr:row>73</xdr:row>
      <xdr:rowOff>147320</xdr:rowOff>
    </xdr:to>
    <xdr:sp macro="" textlink="">
      <xdr:nvSpPr>
        <xdr:cNvPr id="381" name="円/楕円 380"/>
        <xdr:cNvSpPr/>
      </xdr:nvSpPr>
      <xdr:spPr>
        <a:xfrm>
          <a:off x="4775200" y="125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125747</xdr:rowOff>
    </xdr:from>
    <xdr:ext cx="762000" cy="259045"/>
    <xdr:sp macro="" textlink="">
      <xdr:nvSpPr>
        <xdr:cNvPr id="382" name="公債費該当値テキスト"/>
        <xdr:cNvSpPr txBox="1"/>
      </xdr:nvSpPr>
      <xdr:spPr>
        <a:xfrm>
          <a:off x="4914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30480</xdr:rowOff>
    </xdr:from>
    <xdr:to>
      <xdr:col>5</xdr:col>
      <xdr:colOff>600075</xdr:colOff>
      <xdr:row>73</xdr:row>
      <xdr:rowOff>132080</xdr:rowOff>
    </xdr:to>
    <xdr:sp macro="" textlink="">
      <xdr:nvSpPr>
        <xdr:cNvPr id="383" name="円/楕円 382"/>
        <xdr:cNvSpPr/>
      </xdr:nvSpPr>
      <xdr:spPr>
        <a:xfrm>
          <a:off x="3937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142257</xdr:rowOff>
    </xdr:from>
    <xdr:ext cx="736600" cy="259045"/>
    <xdr:sp macro="" textlink="">
      <xdr:nvSpPr>
        <xdr:cNvPr id="384" name="テキスト ボックス 383"/>
        <xdr:cNvSpPr txBox="1"/>
      </xdr:nvSpPr>
      <xdr:spPr>
        <a:xfrm>
          <a:off x="3606800" y="1231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22860</xdr:rowOff>
    </xdr:from>
    <xdr:to>
      <xdr:col>4</xdr:col>
      <xdr:colOff>396875</xdr:colOff>
      <xdr:row>73</xdr:row>
      <xdr:rowOff>124460</xdr:rowOff>
    </xdr:to>
    <xdr:sp macro="" textlink="">
      <xdr:nvSpPr>
        <xdr:cNvPr id="385" name="円/楕円 384"/>
        <xdr:cNvSpPr/>
      </xdr:nvSpPr>
      <xdr:spPr>
        <a:xfrm>
          <a:off x="3048000" y="125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134637</xdr:rowOff>
    </xdr:from>
    <xdr:ext cx="762000" cy="259045"/>
    <xdr:sp macro="" textlink="">
      <xdr:nvSpPr>
        <xdr:cNvPr id="386" name="テキスト ボックス 385"/>
        <xdr:cNvSpPr txBox="1"/>
      </xdr:nvSpPr>
      <xdr:spPr>
        <a:xfrm>
          <a:off x="2717800" y="123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19050</xdr:rowOff>
    </xdr:from>
    <xdr:to>
      <xdr:col>3</xdr:col>
      <xdr:colOff>193675</xdr:colOff>
      <xdr:row>73</xdr:row>
      <xdr:rowOff>120650</xdr:rowOff>
    </xdr:to>
    <xdr:sp macro="" textlink="">
      <xdr:nvSpPr>
        <xdr:cNvPr id="387" name="円/楕円 386"/>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130827</xdr:rowOff>
    </xdr:from>
    <xdr:ext cx="762000" cy="259045"/>
    <xdr:sp macro="" textlink="">
      <xdr:nvSpPr>
        <xdr:cNvPr id="388" name="テキスト ボックス 387"/>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15240</xdr:rowOff>
    </xdr:from>
    <xdr:to>
      <xdr:col>1</xdr:col>
      <xdr:colOff>676275</xdr:colOff>
      <xdr:row>73</xdr:row>
      <xdr:rowOff>116840</xdr:rowOff>
    </xdr:to>
    <xdr:sp macro="" textlink="">
      <xdr:nvSpPr>
        <xdr:cNvPr id="389" name="円/楕円 388"/>
        <xdr:cNvSpPr/>
      </xdr:nvSpPr>
      <xdr:spPr>
        <a:xfrm>
          <a:off x="1270000" y="12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127017</xdr:rowOff>
    </xdr:from>
    <xdr:ext cx="762000" cy="259045"/>
    <xdr:sp macro="" textlink="">
      <xdr:nvSpPr>
        <xdr:cNvPr id="390" name="テキスト ボックス 389"/>
        <xdr:cNvSpPr txBox="1"/>
      </xdr:nvSpPr>
      <xdr:spPr>
        <a:xfrm>
          <a:off x="939800" y="122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人件費、扶助費、公債費は平均を下回っていますが、補助費、維持補修費、繰出金が平均を大きく上回っています。</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0" name="直線コネクタ 419"/>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1"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2" name="直線コネクタ 421"/>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3"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4" name="直線コネクタ 423"/>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141695</xdr:rowOff>
    </xdr:from>
    <xdr:to>
      <xdr:col>24</xdr:col>
      <xdr:colOff>31750</xdr:colOff>
      <xdr:row>81</xdr:row>
      <xdr:rowOff>56787</xdr:rowOff>
    </xdr:to>
    <xdr:cxnSp macro="">
      <xdr:nvCxnSpPr>
        <xdr:cNvPr id="425" name="直線コネクタ 424"/>
        <xdr:cNvCxnSpPr/>
      </xdr:nvCxnSpPr>
      <xdr:spPr>
        <a:xfrm flipV="1">
          <a:off x="15671800" y="13686245"/>
          <a:ext cx="8382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6"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27" name="フローチャート : 判断 426"/>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81</xdr:row>
      <xdr:rowOff>24130</xdr:rowOff>
    </xdr:from>
    <xdr:to>
      <xdr:col>22</xdr:col>
      <xdr:colOff>565150</xdr:colOff>
      <xdr:row>81</xdr:row>
      <xdr:rowOff>56787</xdr:rowOff>
    </xdr:to>
    <xdr:cxnSp macro="">
      <xdr:nvCxnSpPr>
        <xdr:cNvPr id="428" name="直線コネクタ 427"/>
        <xdr:cNvCxnSpPr/>
      </xdr:nvCxnSpPr>
      <xdr:spPr>
        <a:xfrm>
          <a:off x="14782800" y="139115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29" name="フローチャート : 判断 428"/>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0" name="テキスト ボックス 429"/>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146594</xdr:rowOff>
    </xdr:from>
    <xdr:to>
      <xdr:col>21</xdr:col>
      <xdr:colOff>361950</xdr:colOff>
      <xdr:row>81</xdr:row>
      <xdr:rowOff>24130</xdr:rowOff>
    </xdr:to>
    <xdr:cxnSp macro="">
      <xdr:nvCxnSpPr>
        <xdr:cNvPr id="431" name="直線コネクタ 430"/>
        <xdr:cNvCxnSpPr/>
      </xdr:nvCxnSpPr>
      <xdr:spPr>
        <a:xfrm>
          <a:off x="13893800" y="138625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2" name="フローチャート : 判断 431"/>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3" name="テキスト ボックス 432"/>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42092</xdr:rowOff>
    </xdr:from>
    <xdr:to>
      <xdr:col>20</xdr:col>
      <xdr:colOff>158750</xdr:colOff>
      <xdr:row>80</xdr:row>
      <xdr:rowOff>146594</xdr:rowOff>
    </xdr:to>
    <xdr:cxnSp macro="">
      <xdr:nvCxnSpPr>
        <xdr:cNvPr id="434" name="直線コネクタ 433"/>
        <xdr:cNvCxnSpPr/>
      </xdr:nvCxnSpPr>
      <xdr:spPr>
        <a:xfrm>
          <a:off x="13004800" y="13758092"/>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5" name="フローチャート : 判断 434"/>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6" name="テキスト ボックス 435"/>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37" name="フローチャート : 判断 436"/>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38" name="テキスト ボックス 437"/>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90895</xdr:rowOff>
    </xdr:from>
    <xdr:to>
      <xdr:col>24</xdr:col>
      <xdr:colOff>82550</xdr:colOff>
      <xdr:row>80</xdr:row>
      <xdr:rowOff>21045</xdr:rowOff>
    </xdr:to>
    <xdr:sp macro="" textlink="">
      <xdr:nvSpPr>
        <xdr:cNvPr id="444" name="円/楕円 443"/>
        <xdr:cNvSpPr/>
      </xdr:nvSpPr>
      <xdr:spPr>
        <a:xfrm>
          <a:off x="164592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62972</xdr:rowOff>
    </xdr:from>
    <xdr:ext cx="762000" cy="259045"/>
    <xdr:sp macro="" textlink="">
      <xdr:nvSpPr>
        <xdr:cNvPr id="445" name="公債費以外該当値テキスト"/>
        <xdr:cNvSpPr txBox="1"/>
      </xdr:nvSpPr>
      <xdr:spPr>
        <a:xfrm>
          <a:off x="165989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5987</xdr:rowOff>
    </xdr:from>
    <xdr:to>
      <xdr:col>22</xdr:col>
      <xdr:colOff>615950</xdr:colOff>
      <xdr:row>81</xdr:row>
      <xdr:rowOff>107587</xdr:rowOff>
    </xdr:to>
    <xdr:sp macro="" textlink="">
      <xdr:nvSpPr>
        <xdr:cNvPr id="446" name="円/楕円 445"/>
        <xdr:cNvSpPr/>
      </xdr:nvSpPr>
      <xdr:spPr>
        <a:xfrm>
          <a:off x="15621000" y="1389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92364</xdr:rowOff>
    </xdr:from>
    <xdr:ext cx="736600" cy="259045"/>
    <xdr:sp macro="" textlink="">
      <xdr:nvSpPr>
        <xdr:cNvPr id="447" name="テキスト ボックス 446"/>
        <xdr:cNvSpPr txBox="1"/>
      </xdr:nvSpPr>
      <xdr:spPr>
        <a:xfrm>
          <a:off x="15290800" y="1397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144780</xdr:rowOff>
    </xdr:from>
    <xdr:to>
      <xdr:col>21</xdr:col>
      <xdr:colOff>412750</xdr:colOff>
      <xdr:row>81</xdr:row>
      <xdr:rowOff>74930</xdr:rowOff>
    </xdr:to>
    <xdr:sp macro="" textlink="">
      <xdr:nvSpPr>
        <xdr:cNvPr id="448" name="円/楕円 447"/>
        <xdr:cNvSpPr/>
      </xdr:nvSpPr>
      <xdr:spPr>
        <a:xfrm>
          <a:off x="14732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59707</xdr:rowOff>
    </xdr:from>
    <xdr:ext cx="762000" cy="259045"/>
    <xdr:sp macro="" textlink="">
      <xdr:nvSpPr>
        <xdr:cNvPr id="449" name="テキスト ボックス 448"/>
        <xdr:cNvSpPr txBox="1"/>
      </xdr:nvSpPr>
      <xdr:spPr>
        <a:xfrm>
          <a:off x="14401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95794</xdr:rowOff>
    </xdr:from>
    <xdr:to>
      <xdr:col>20</xdr:col>
      <xdr:colOff>209550</xdr:colOff>
      <xdr:row>81</xdr:row>
      <xdr:rowOff>25944</xdr:rowOff>
    </xdr:to>
    <xdr:sp macro="" textlink="">
      <xdr:nvSpPr>
        <xdr:cNvPr id="450" name="円/楕円 449"/>
        <xdr:cNvSpPr/>
      </xdr:nvSpPr>
      <xdr:spPr>
        <a:xfrm>
          <a:off x="13843000" y="1381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10721</xdr:rowOff>
    </xdr:from>
    <xdr:ext cx="762000" cy="259045"/>
    <xdr:sp macro="" textlink="">
      <xdr:nvSpPr>
        <xdr:cNvPr id="451" name="テキスト ボックス 450"/>
        <xdr:cNvSpPr txBox="1"/>
      </xdr:nvSpPr>
      <xdr:spPr>
        <a:xfrm>
          <a:off x="13512800" y="1389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162742</xdr:rowOff>
    </xdr:from>
    <xdr:to>
      <xdr:col>19</xdr:col>
      <xdr:colOff>6350</xdr:colOff>
      <xdr:row>80</xdr:row>
      <xdr:rowOff>92892</xdr:rowOff>
    </xdr:to>
    <xdr:sp macro="" textlink="">
      <xdr:nvSpPr>
        <xdr:cNvPr id="452" name="円/楕円 451"/>
        <xdr:cNvSpPr/>
      </xdr:nvSpPr>
      <xdr:spPr>
        <a:xfrm>
          <a:off x="12954000" y="137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77669</xdr:rowOff>
    </xdr:from>
    <xdr:ext cx="762000" cy="259045"/>
    <xdr:sp macro="" textlink="">
      <xdr:nvSpPr>
        <xdr:cNvPr id="453" name="テキスト ボックス 452"/>
        <xdr:cNvSpPr txBox="1"/>
      </xdr:nvSpPr>
      <xdr:spPr>
        <a:xfrm>
          <a:off x="12623800" y="1379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新潟県湯沢町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25083</xdr:rowOff>
    </xdr:from>
    <xdr:to>
      <xdr:col>4</xdr:col>
      <xdr:colOff>1117600</xdr:colOff>
      <xdr:row>17</xdr:row>
      <xdr:rowOff>61948</xdr:rowOff>
    </xdr:to>
    <xdr:cxnSp macro="">
      <xdr:nvCxnSpPr>
        <xdr:cNvPr id="50" name="直線コネクタ 49"/>
        <xdr:cNvCxnSpPr/>
      </xdr:nvCxnSpPr>
      <xdr:spPr bwMode="auto">
        <a:xfrm>
          <a:off x="5003800" y="2987358"/>
          <a:ext cx="647700" cy="3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25083</xdr:rowOff>
    </xdr:from>
    <xdr:to>
      <xdr:col>4</xdr:col>
      <xdr:colOff>469900</xdr:colOff>
      <xdr:row>17</xdr:row>
      <xdr:rowOff>49687</xdr:rowOff>
    </xdr:to>
    <xdr:cxnSp macro="">
      <xdr:nvCxnSpPr>
        <xdr:cNvPr id="53" name="直線コネクタ 52"/>
        <xdr:cNvCxnSpPr/>
      </xdr:nvCxnSpPr>
      <xdr:spPr bwMode="auto">
        <a:xfrm flipV="1">
          <a:off x="4305300" y="2987358"/>
          <a:ext cx="698500" cy="24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157701</xdr:rowOff>
    </xdr:from>
    <xdr:to>
      <xdr:col>3</xdr:col>
      <xdr:colOff>904875</xdr:colOff>
      <xdr:row>17</xdr:row>
      <xdr:rowOff>49687</xdr:rowOff>
    </xdr:to>
    <xdr:cxnSp macro="">
      <xdr:nvCxnSpPr>
        <xdr:cNvPr id="56" name="直線コネクタ 55"/>
        <xdr:cNvCxnSpPr/>
      </xdr:nvCxnSpPr>
      <xdr:spPr bwMode="auto">
        <a:xfrm>
          <a:off x="3606800" y="2948526"/>
          <a:ext cx="698500" cy="63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119517</xdr:rowOff>
    </xdr:from>
    <xdr:to>
      <xdr:col>3</xdr:col>
      <xdr:colOff>206375</xdr:colOff>
      <xdr:row>16</xdr:row>
      <xdr:rowOff>157701</xdr:rowOff>
    </xdr:to>
    <xdr:cxnSp macro="">
      <xdr:nvCxnSpPr>
        <xdr:cNvPr id="59" name="直線コネクタ 58"/>
        <xdr:cNvCxnSpPr/>
      </xdr:nvCxnSpPr>
      <xdr:spPr bwMode="auto">
        <a:xfrm>
          <a:off x="2908300" y="2910342"/>
          <a:ext cx="698500" cy="38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11148</xdr:rowOff>
    </xdr:from>
    <xdr:to>
      <xdr:col>5</xdr:col>
      <xdr:colOff>34925</xdr:colOff>
      <xdr:row>17</xdr:row>
      <xdr:rowOff>112748</xdr:rowOff>
    </xdr:to>
    <xdr:sp macro="" textlink="">
      <xdr:nvSpPr>
        <xdr:cNvPr id="69" name="円/楕円 68"/>
        <xdr:cNvSpPr/>
      </xdr:nvSpPr>
      <xdr:spPr bwMode="auto">
        <a:xfrm>
          <a:off x="5600700" y="297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154675</xdr:rowOff>
    </xdr:from>
    <xdr:ext cx="762000" cy="259045"/>
    <xdr:sp macro="" textlink="">
      <xdr:nvSpPr>
        <xdr:cNvPr id="70" name="人口1人当たり決算額の推移該当値テキスト130"/>
        <xdr:cNvSpPr txBox="1"/>
      </xdr:nvSpPr>
      <xdr:spPr>
        <a:xfrm>
          <a:off x="5740400" y="294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119,787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145733</xdr:rowOff>
    </xdr:from>
    <xdr:to>
      <xdr:col>4</xdr:col>
      <xdr:colOff>520700</xdr:colOff>
      <xdr:row>17</xdr:row>
      <xdr:rowOff>75883</xdr:rowOff>
    </xdr:to>
    <xdr:sp macro="" textlink="">
      <xdr:nvSpPr>
        <xdr:cNvPr id="71" name="円/楕円 70"/>
        <xdr:cNvSpPr/>
      </xdr:nvSpPr>
      <xdr:spPr bwMode="auto">
        <a:xfrm>
          <a:off x="4953000" y="293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60660</xdr:rowOff>
    </xdr:from>
    <xdr:ext cx="736600" cy="259045"/>
    <xdr:sp macro="" textlink="">
      <xdr:nvSpPr>
        <xdr:cNvPr id="72" name="テキスト ボックス 71"/>
        <xdr:cNvSpPr txBox="1"/>
      </xdr:nvSpPr>
      <xdr:spPr>
        <a:xfrm>
          <a:off x="4622800" y="3022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124,625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170337</xdr:rowOff>
    </xdr:from>
    <xdr:to>
      <xdr:col>3</xdr:col>
      <xdr:colOff>955675</xdr:colOff>
      <xdr:row>17</xdr:row>
      <xdr:rowOff>100487</xdr:rowOff>
    </xdr:to>
    <xdr:sp macro="" textlink="">
      <xdr:nvSpPr>
        <xdr:cNvPr id="73" name="円/楕円 72"/>
        <xdr:cNvSpPr/>
      </xdr:nvSpPr>
      <xdr:spPr bwMode="auto">
        <a:xfrm>
          <a:off x="4254500" y="2961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85264</xdr:rowOff>
    </xdr:from>
    <xdr:ext cx="762000" cy="259045"/>
    <xdr:sp macro="" textlink="">
      <xdr:nvSpPr>
        <xdr:cNvPr id="74" name="テキスト ボックス 73"/>
        <xdr:cNvSpPr txBox="1"/>
      </xdr:nvSpPr>
      <xdr:spPr>
        <a:xfrm>
          <a:off x="3924300" y="304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106901</xdr:rowOff>
    </xdr:from>
    <xdr:to>
      <xdr:col>3</xdr:col>
      <xdr:colOff>257175</xdr:colOff>
      <xdr:row>17</xdr:row>
      <xdr:rowOff>37051</xdr:rowOff>
    </xdr:to>
    <xdr:sp macro="" textlink="">
      <xdr:nvSpPr>
        <xdr:cNvPr id="75" name="円/楕円 74"/>
        <xdr:cNvSpPr/>
      </xdr:nvSpPr>
      <xdr:spPr bwMode="auto">
        <a:xfrm>
          <a:off x="3556000" y="289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21828</xdr:rowOff>
    </xdr:from>
    <xdr:ext cx="762000" cy="259045"/>
    <xdr:sp macro="" textlink="">
      <xdr:nvSpPr>
        <xdr:cNvPr id="76" name="テキスト ボックス 75"/>
        <xdr:cNvSpPr txBox="1"/>
      </xdr:nvSpPr>
      <xdr:spPr>
        <a:xfrm>
          <a:off x="3225800" y="298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129,721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68717</xdr:rowOff>
    </xdr:from>
    <xdr:to>
      <xdr:col>2</xdr:col>
      <xdr:colOff>692150</xdr:colOff>
      <xdr:row>16</xdr:row>
      <xdr:rowOff>170317</xdr:rowOff>
    </xdr:to>
    <xdr:sp macro="" textlink="">
      <xdr:nvSpPr>
        <xdr:cNvPr id="77" name="円/楕円 76"/>
        <xdr:cNvSpPr/>
      </xdr:nvSpPr>
      <xdr:spPr bwMode="auto">
        <a:xfrm>
          <a:off x="2857500" y="285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9044</xdr:rowOff>
    </xdr:from>
    <xdr:ext cx="762000" cy="259045"/>
    <xdr:sp macro="" textlink="">
      <xdr:nvSpPr>
        <xdr:cNvPr id="78" name="テキスト ボックス 77"/>
        <xdr:cNvSpPr txBox="1"/>
      </xdr:nvSpPr>
      <xdr:spPr>
        <a:xfrm>
          <a:off x="2527300" y="262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330385</xdr:rowOff>
    </xdr:from>
    <xdr:to>
      <xdr:col>4</xdr:col>
      <xdr:colOff>1117600</xdr:colOff>
      <xdr:row>36</xdr:row>
      <xdr:rowOff>149929</xdr:rowOff>
    </xdr:to>
    <xdr:cxnSp macro="">
      <xdr:nvCxnSpPr>
        <xdr:cNvPr id="110" name="直線コネクタ 109"/>
        <xdr:cNvCxnSpPr/>
      </xdr:nvCxnSpPr>
      <xdr:spPr bwMode="auto">
        <a:xfrm flipV="1">
          <a:off x="5003800" y="6940735"/>
          <a:ext cx="647700" cy="162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149929</xdr:rowOff>
    </xdr:from>
    <xdr:to>
      <xdr:col>4</xdr:col>
      <xdr:colOff>469900</xdr:colOff>
      <xdr:row>36</xdr:row>
      <xdr:rowOff>152877</xdr:rowOff>
    </xdr:to>
    <xdr:cxnSp macro="">
      <xdr:nvCxnSpPr>
        <xdr:cNvPr id="113" name="直線コネクタ 112"/>
        <xdr:cNvCxnSpPr/>
      </xdr:nvCxnSpPr>
      <xdr:spPr bwMode="auto">
        <a:xfrm flipV="1">
          <a:off x="4305300" y="7103179"/>
          <a:ext cx="698500" cy="2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152877</xdr:rowOff>
    </xdr:from>
    <xdr:to>
      <xdr:col>3</xdr:col>
      <xdr:colOff>904875</xdr:colOff>
      <xdr:row>37</xdr:row>
      <xdr:rowOff>27262</xdr:rowOff>
    </xdr:to>
    <xdr:cxnSp macro="">
      <xdr:nvCxnSpPr>
        <xdr:cNvPr id="116" name="直線コネクタ 115"/>
        <xdr:cNvCxnSpPr/>
      </xdr:nvCxnSpPr>
      <xdr:spPr bwMode="auto">
        <a:xfrm flipV="1">
          <a:off x="3606800" y="7106127"/>
          <a:ext cx="698500" cy="45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117239</xdr:rowOff>
    </xdr:from>
    <xdr:to>
      <xdr:col>3</xdr:col>
      <xdr:colOff>206375</xdr:colOff>
      <xdr:row>37</xdr:row>
      <xdr:rowOff>27262</xdr:rowOff>
    </xdr:to>
    <xdr:cxnSp macro="">
      <xdr:nvCxnSpPr>
        <xdr:cNvPr id="119" name="直線コネクタ 118"/>
        <xdr:cNvCxnSpPr/>
      </xdr:nvCxnSpPr>
      <xdr:spPr bwMode="auto">
        <a:xfrm>
          <a:off x="2908300" y="7070489"/>
          <a:ext cx="698500" cy="8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279585</xdr:rowOff>
    </xdr:from>
    <xdr:to>
      <xdr:col>5</xdr:col>
      <xdr:colOff>34925</xdr:colOff>
      <xdr:row>36</xdr:row>
      <xdr:rowOff>38285</xdr:rowOff>
    </xdr:to>
    <xdr:sp macro="" textlink="">
      <xdr:nvSpPr>
        <xdr:cNvPr id="129" name="円/楕円 128"/>
        <xdr:cNvSpPr/>
      </xdr:nvSpPr>
      <xdr:spPr bwMode="auto">
        <a:xfrm>
          <a:off x="5600700" y="688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251662</xdr:rowOff>
    </xdr:from>
    <xdr:ext cx="762000" cy="259045"/>
    <xdr:sp macro="" textlink="">
      <xdr:nvSpPr>
        <xdr:cNvPr id="130" name="人口1人当たり決算額の推移該当値テキスト445"/>
        <xdr:cNvSpPr txBox="1"/>
      </xdr:nvSpPr>
      <xdr:spPr>
        <a:xfrm>
          <a:off x="5740400" y="686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23,603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99129</xdr:rowOff>
    </xdr:from>
    <xdr:to>
      <xdr:col>4</xdr:col>
      <xdr:colOff>520700</xdr:colOff>
      <xdr:row>37</xdr:row>
      <xdr:rowOff>29279</xdr:rowOff>
    </xdr:to>
    <xdr:sp macro="" textlink="">
      <xdr:nvSpPr>
        <xdr:cNvPr id="131" name="円/楕円 130"/>
        <xdr:cNvSpPr/>
      </xdr:nvSpPr>
      <xdr:spPr bwMode="auto">
        <a:xfrm>
          <a:off x="4953000" y="7052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14056</xdr:rowOff>
    </xdr:from>
    <xdr:ext cx="736600" cy="259045"/>
    <xdr:sp macro="" textlink="">
      <xdr:nvSpPr>
        <xdr:cNvPr id="132" name="テキスト ボックス 131"/>
        <xdr:cNvSpPr txBox="1"/>
      </xdr:nvSpPr>
      <xdr:spPr>
        <a:xfrm>
          <a:off x="4622800" y="7138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102077</xdr:rowOff>
    </xdr:from>
    <xdr:to>
      <xdr:col>3</xdr:col>
      <xdr:colOff>955675</xdr:colOff>
      <xdr:row>37</xdr:row>
      <xdr:rowOff>32227</xdr:rowOff>
    </xdr:to>
    <xdr:sp macro="" textlink="">
      <xdr:nvSpPr>
        <xdr:cNvPr id="133" name="円/楕円 132"/>
        <xdr:cNvSpPr/>
      </xdr:nvSpPr>
      <xdr:spPr bwMode="auto">
        <a:xfrm>
          <a:off x="4254500" y="7055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17004</xdr:rowOff>
    </xdr:from>
    <xdr:ext cx="762000" cy="259045"/>
    <xdr:sp macro="" textlink="">
      <xdr:nvSpPr>
        <xdr:cNvPr id="134" name="テキスト ボックス 133"/>
        <xdr:cNvSpPr txBox="1"/>
      </xdr:nvSpPr>
      <xdr:spPr>
        <a:xfrm>
          <a:off x="3924300" y="714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147912</xdr:rowOff>
    </xdr:from>
    <xdr:to>
      <xdr:col>3</xdr:col>
      <xdr:colOff>257175</xdr:colOff>
      <xdr:row>37</xdr:row>
      <xdr:rowOff>78062</xdr:rowOff>
    </xdr:to>
    <xdr:sp macro="" textlink="">
      <xdr:nvSpPr>
        <xdr:cNvPr id="135" name="円/楕円 134"/>
        <xdr:cNvSpPr/>
      </xdr:nvSpPr>
      <xdr:spPr bwMode="auto">
        <a:xfrm>
          <a:off x="3556000" y="7101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62839</xdr:rowOff>
    </xdr:from>
    <xdr:ext cx="762000" cy="259045"/>
    <xdr:sp macro="" textlink="">
      <xdr:nvSpPr>
        <xdr:cNvPr id="136" name="テキスト ボックス 135"/>
        <xdr:cNvSpPr txBox="1"/>
      </xdr:nvSpPr>
      <xdr:spPr>
        <a:xfrm>
          <a:off x="3225800" y="718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66439</xdr:rowOff>
    </xdr:from>
    <xdr:to>
      <xdr:col>2</xdr:col>
      <xdr:colOff>692150</xdr:colOff>
      <xdr:row>36</xdr:row>
      <xdr:rowOff>168039</xdr:rowOff>
    </xdr:to>
    <xdr:sp macro="" textlink="">
      <xdr:nvSpPr>
        <xdr:cNvPr id="137" name="円/楕円 136"/>
        <xdr:cNvSpPr/>
      </xdr:nvSpPr>
      <xdr:spPr bwMode="auto">
        <a:xfrm>
          <a:off x="2857500" y="701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152816</xdr:rowOff>
    </xdr:from>
    <xdr:ext cx="762000" cy="259045"/>
    <xdr:sp macro="" textlink="">
      <xdr:nvSpPr>
        <xdr:cNvPr id="138" name="テキスト ボックス 137"/>
        <xdr:cNvSpPr txBox="1"/>
      </xdr:nvSpPr>
      <xdr:spPr>
        <a:xfrm>
          <a:off x="2527300" y="710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新潟県湯沢町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8,201
8,057
357.29
7,676,183
7,180,672
470,130
4,176,265
3,813,712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44.5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137610</xdr:rowOff>
    </xdr:from>
    <xdr:to>
      <xdr:col>6</xdr:col>
      <xdr:colOff>511175</xdr:colOff>
      <xdr:row>36</xdr:row>
      <xdr:rowOff>44407</xdr:rowOff>
    </xdr:to>
    <xdr:cxnSp macro="">
      <xdr:nvCxnSpPr>
        <xdr:cNvPr id="63" name="直線コネクタ 62"/>
        <xdr:cNvCxnSpPr/>
      </xdr:nvCxnSpPr>
      <xdr:spPr>
        <a:xfrm>
          <a:off x="3797300" y="6138360"/>
          <a:ext cx="838200" cy="7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137610</xdr:rowOff>
    </xdr:from>
    <xdr:to>
      <xdr:col>5</xdr:col>
      <xdr:colOff>358775</xdr:colOff>
      <xdr:row>35</xdr:row>
      <xdr:rowOff>157694</xdr:rowOff>
    </xdr:to>
    <xdr:cxnSp macro="">
      <xdr:nvCxnSpPr>
        <xdr:cNvPr id="66" name="直線コネクタ 65"/>
        <xdr:cNvCxnSpPr/>
      </xdr:nvCxnSpPr>
      <xdr:spPr>
        <a:xfrm flipV="1">
          <a:off x="2908300" y="6138360"/>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73308</xdr:rowOff>
    </xdr:from>
    <xdr:to>
      <xdr:col>4</xdr:col>
      <xdr:colOff>155575</xdr:colOff>
      <xdr:row>35</xdr:row>
      <xdr:rowOff>157694</xdr:rowOff>
    </xdr:to>
    <xdr:cxnSp macro="">
      <xdr:nvCxnSpPr>
        <xdr:cNvPr id="69" name="直線コネクタ 68"/>
        <xdr:cNvCxnSpPr/>
      </xdr:nvCxnSpPr>
      <xdr:spPr>
        <a:xfrm>
          <a:off x="2019300" y="6074058"/>
          <a:ext cx="889000" cy="8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29537</xdr:rowOff>
    </xdr:from>
    <xdr:to>
      <xdr:col>2</xdr:col>
      <xdr:colOff>638175</xdr:colOff>
      <xdr:row>35</xdr:row>
      <xdr:rowOff>73308</xdr:rowOff>
    </xdr:to>
    <xdr:cxnSp macro="">
      <xdr:nvCxnSpPr>
        <xdr:cNvPr id="72" name="直線コネクタ 71"/>
        <xdr:cNvCxnSpPr/>
      </xdr:nvCxnSpPr>
      <xdr:spPr>
        <a:xfrm>
          <a:off x="1130300" y="6030287"/>
          <a:ext cx="889000" cy="4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165057</xdr:rowOff>
    </xdr:from>
    <xdr:to>
      <xdr:col>6</xdr:col>
      <xdr:colOff>561975</xdr:colOff>
      <xdr:row>36</xdr:row>
      <xdr:rowOff>95207</xdr:rowOff>
    </xdr:to>
    <xdr:sp macro="" textlink="">
      <xdr:nvSpPr>
        <xdr:cNvPr id="82" name="円/楕円 81"/>
        <xdr:cNvSpPr/>
      </xdr:nvSpPr>
      <xdr:spPr>
        <a:xfrm>
          <a:off x="4584700" y="616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143484</xdr:rowOff>
    </xdr:from>
    <xdr:ext cx="599010" cy="259045"/>
    <xdr:sp macro="" textlink="">
      <xdr:nvSpPr>
        <xdr:cNvPr id="83" name="人件費該当値テキスト"/>
        <xdr:cNvSpPr txBox="1"/>
      </xdr:nvSpPr>
      <xdr:spPr>
        <a:xfrm>
          <a:off x="4686300" y="614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112,254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86810</xdr:rowOff>
    </xdr:from>
    <xdr:to>
      <xdr:col>5</xdr:col>
      <xdr:colOff>409575</xdr:colOff>
      <xdr:row>36</xdr:row>
      <xdr:rowOff>16960</xdr:rowOff>
    </xdr:to>
    <xdr:sp macro="" textlink="">
      <xdr:nvSpPr>
        <xdr:cNvPr id="84" name="円/楕円 83"/>
        <xdr:cNvSpPr/>
      </xdr:nvSpPr>
      <xdr:spPr>
        <a:xfrm>
          <a:off x="3746500" y="60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33487</xdr:rowOff>
    </xdr:from>
    <xdr:ext cx="599010" cy="259045"/>
    <xdr:sp macro="" textlink="">
      <xdr:nvSpPr>
        <xdr:cNvPr id="85" name="テキスト ボックス 84"/>
        <xdr:cNvSpPr txBox="1"/>
      </xdr:nvSpPr>
      <xdr:spPr>
        <a:xfrm>
          <a:off x="3497794" y="586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119,442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106894</xdr:rowOff>
    </xdr:from>
    <xdr:to>
      <xdr:col>4</xdr:col>
      <xdr:colOff>206375</xdr:colOff>
      <xdr:row>36</xdr:row>
      <xdr:rowOff>37044</xdr:rowOff>
    </xdr:to>
    <xdr:sp macro="" textlink="">
      <xdr:nvSpPr>
        <xdr:cNvPr id="86" name="円/楕円 85"/>
        <xdr:cNvSpPr/>
      </xdr:nvSpPr>
      <xdr:spPr>
        <a:xfrm>
          <a:off x="2857500" y="61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53571</xdr:rowOff>
    </xdr:from>
    <xdr:ext cx="599010" cy="259045"/>
    <xdr:sp macro="" textlink="">
      <xdr:nvSpPr>
        <xdr:cNvPr id="87" name="テキスト ボックス 86"/>
        <xdr:cNvSpPr txBox="1"/>
      </xdr:nvSpPr>
      <xdr:spPr>
        <a:xfrm>
          <a:off x="2608794" y="588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117,597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22508</xdr:rowOff>
    </xdr:from>
    <xdr:to>
      <xdr:col>3</xdr:col>
      <xdr:colOff>3175</xdr:colOff>
      <xdr:row>35</xdr:row>
      <xdr:rowOff>124108</xdr:rowOff>
    </xdr:to>
    <xdr:sp macro="" textlink="">
      <xdr:nvSpPr>
        <xdr:cNvPr id="88" name="円/楕円 87"/>
        <xdr:cNvSpPr/>
      </xdr:nvSpPr>
      <xdr:spPr>
        <a:xfrm>
          <a:off x="1968500" y="60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140635</xdr:rowOff>
    </xdr:from>
    <xdr:ext cx="599010" cy="259045"/>
    <xdr:sp macro="" textlink="">
      <xdr:nvSpPr>
        <xdr:cNvPr id="89" name="テキスト ボックス 88"/>
        <xdr:cNvSpPr txBox="1"/>
      </xdr:nvSpPr>
      <xdr:spPr>
        <a:xfrm>
          <a:off x="1719794" y="579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125,349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150187</xdr:rowOff>
    </xdr:from>
    <xdr:to>
      <xdr:col>1</xdr:col>
      <xdr:colOff>485775</xdr:colOff>
      <xdr:row>35</xdr:row>
      <xdr:rowOff>80337</xdr:rowOff>
    </xdr:to>
    <xdr:sp macro="" textlink="">
      <xdr:nvSpPr>
        <xdr:cNvPr id="90" name="円/楕円 89"/>
        <xdr:cNvSpPr/>
      </xdr:nvSpPr>
      <xdr:spPr>
        <a:xfrm>
          <a:off x="1079500" y="59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96864</xdr:rowOff>
    </xdr:from>
    <xdr:ext cx="599010" cy="259045"/>
    <xdr:sp macro="" textlink="">
      <xdr:nvSpPr>
        <xdr:cNvPr id="91" name="テキスト ボックス 90"/>
        <xdr:cNvSpPr txBox="1"/>
      </xdr:nvSpPr>
      <xdr:spPr>
        <a:xfrm>
          <a:off x="830794" y="575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111710</xdr:rowOff>
    </xdr:from>
    <xdr:to>
      <xdr:col>6</xdr:col>
      <xdr:colOff>511175</xdr:colOff>
      <xdr:row>55</xdr:row>
      <xdr:rowOff>144076</xdr:rowOff>
    </xdr:to>
    <xdr:cxnSp macro="">
      <xdr:nvCxnSpPr>
        <xdr:cNvPr id="118" name="直線コネクタ 117"/>
        <xdr:cNvCxnSpPr/>
      </xdr:nvCxnSpPr>
      <xdr:spPr>
        <a:xfrm flipV="1">
          <a:off x="3797300" y="9541460"/>
          <a:ext cx="8382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91662</xdr:rowOff>
    </xdr:from>
    <xdr:to>
      <xdr:col>5</xdr:col>
      <xdr:colOff>358775</xdr:colOff>
      <xdr:row>55</xdr:row>
      <xdr:rowOff>144076</xdr:rowOff>
    </xdr:to>
    <xdr:cxnSp macro="">
      <xdr:nvCxnSpPr>
        <xdr:cNvPr id="121" name="直線コネクタ 120"/>
        <xdr:cNvCxnSpPr/>
      </xdr:nvCxnSpPr>
      <xdr:spPr>
        <a:xfrm>
          <a:off x="2908300" y="9349962"/>
          <a:ext cx="889000" cy="22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32986</xdr:rowOff>
    </xdr:from>
    <xdr:ext cx="599010" cy="259045"/>
    <xdr:sp macro="" textlink="">
      <xdr:nvSpPr>
        <xdr:cNvPr id="123" name="テキスト ボックス 122"/>
        <xdr:cNvSpPr txBox="1"/>
      </xdr:nvSpPr>
      <xdr:spPr>
        <a:xfrm>
          <a:off x="3497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91662</xdr:rowOff>
    </xdr:from>
    <xdr:to>
      <xdr:col>4</xdr:col>
      <xdr:colOff>155575</xdr:colOff>
      <xdr:row>56</xdr:row>
      <xdr:rowOff>19945</xdr:rowOff>
    </xdr:to>
    <xdr:cxnSp macro="">
      <xdr:nvCxnSpPr>
        <xdr:cNvPr id="124" name="直線コネクタ 123"/>
        <xdr:cNvCxnSpPr/>
      </xdr:nvCxnSpPr>
      <xdr:spPr>
        <a:xfrm flipV="1">
          <a:off x="2019300" y="9349962"/>
          <a:ext cx="889000" cy="2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92244</xdr:rowOff>
    </xdr:from>
    <xdr:ext cx="534377" cy="259045"/>
    <xdr:sp macro="" textlink="">
      <xdr:nvSpPr>
        <xdr:cNvPr id="126" name="テキスト ボックス 125"/>
        <xdr:cNvSpPr txBox="1"/>
      </xdr:nvSpPr>
      <xdr:spPr>
        <a:xfrm>
          <a:off x="2641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128782</xdr:rowOff>
    </xdr:from>
    <xdr:to>
      <xdr:col>2</xdr:col>
      <xdr:colOff>638175</xdr:colOff>
      <xdr:row>56</xdr:row>
      <xdr:rowOff>19945</xdr:rowOff>
    </xdr:to>
    <xdr:cxnSp macro="">
      <xdr:nvCxnSpPr>
        <xdr:cNvPr id="127" name="直線コネクタ 126"/>
        <xdr:cNvCxnSpPr/>
      </xdr:nvCxnSpPr>
      <xdr:spPr>
        <a:xfrm>
          <a:off x="1130300" y="9558532"/>
          <a:ext cx="889000" cy="6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117057</xdr:rowOff>
    </xdr:from>
    <xdr:ext cx="534377" cy="259045"/>
    <xdr:sp macro="" textlink="">
      <xdr:nvSpPr>
        <xdr:cNvPr id="131" name="テキスト ボックス 130"/>
        <xdr:cNvSpPr txBox="1"/>
      </xdr:nvSpPr>
      <xdr:spPr>
        <a:xfrm>
          <a:off x="863111" y="97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60910</xdr:rowOff>
    </xdr:from>
    <xdr:to>
      <xdr:col>6</xdr:col>
      <xdr:colOff>561975</xdr:colOff>
      <xdr:row>55</xdr:row>
      <xdr:rowOff>162510</xdr:rowOff>
    </xdr:to>
    <xdr:sp macro="" textlink="">
      <xdr:nvSpPr>
        <xdr:cNvPr id="137" name="円/楕円 136"/>
        <xdr:cNvSpPr/>
      </xdr:nvSpPr>
      <xdr:spPr>
        <a:xfrm>
          <a:off x="4584700" y="94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83787</xdr:rowOff>
    </xdr:from>
    <xdr:ext cx="599010" cy="259045"/>
    <xdr:sp macro="" textlink="">
      <xdr:nvSpPr>
        <xdr:cNvPr id="138" name="物件費該当値テキスト"/>
        <xdr:cNvSpPr txBox="1"/>
      </xdr:nvSpPr>
      <xdr:spPr>
        <a:xfrm>
          <a:off x="4686300" y="934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118,622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93276</xdr:rowOff>
    </xdr:from>
    <xdr:to>
      <xdr:col>5</xdr:col>
      <xdr:colOff>409575</xdr:colOff>
      <xdr:row>56</xdr:row>
      <xdr:rowOff>23426</xdr:rowOff>
    </xdr:to>
    <xdr:sp macro="" textlink="">
      <xdr:nvSpPr>
        <xdr:cNvPr id="139" name="円/楕円 138"/>
        <xdr:cNvSpPr/>
      </xdr:nvSpPr>
      <xdr:spPr>
        <a:xfrm>
          <a:off x="3746500" y="95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39953</xdr:rowOff>
    </xdr:from>
    <xdr:ext cx="599010" cy="259045"/>
    <xdr:sp macro="" textlink="">
      <xdr:nvSpPr>
        <xdr:cNvPr id="140" name="テキスト ボックス 139"/>
        <xdr:cNvSpPr txBox="1"/>
      </xdr:nvSpPr>
      <xdr:spPr>
        <a:xfrm>
          <a:off x="3497794" y="929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111,543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40862</xdr:rowOff>
    </xdr:from>
    <xdr:to>
      <xdr:col>4</xdr:col>
      <xdr:colOff>206375</xdr:colOff>
      <xdr:row>54</xdr:row>
      <xdr:rowOff>142462</xdr:rowOff>
    </xdr:to>
    <xdr:sp macro="" textlink="">
      <xdr:nvSpPr>
        <xdr:cNvPr id="141" name="円/楕円 140"/>
        <xdr:cNvSpPr/>
      </xdr:nvSpPr>
      <xdr:spPr>
        <a:xfrm>
          <a:off x="2857500" y="92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158989</xdr:rowOff>
    </xdr:from>
    <xdr:ext cx="599010" cy="259045"/>
    <xdr:sp macro="" textlink="">
      <xdr:nvSpPr>
        <xdr:cNvPr id="142" name="テキスト ボックス 141"/>
        <xdr:cNvSpPr txBox="1"/>
      </xdr:nvSpPr>
      <xdr:spPr>
        <a:xfrm>
          <a:off x="2608794" y="907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160,507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140595</xdr:rowOff>
    </xdr:from>
    <xdr:to>
      <xdr:col>3</xdr:col>
      <xdr:colOff>3175</xdr:colOff>
      <xdr:row>56</xdr:row>
      <xdr:rowOff>70745</xdr:rowOff>
    </xdr:to>
    <xdr:sp macro="" textlink="">
      <xdr:nvSpPr>
        <xdr:cNvPr id="143" name="円/楕円 142"/>
        <xdr:cNvSpPr/>
      </xdr:nvSpPr>
      <xdr:spPr>
        <a:xfrm>
          <a:off x="1968500" y="9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61872</xdr:rowOff>
    </xdr:from>
    <xdr:ext cx="599010" cy="259045"/>
    <xdr:sp macro="" textlink="">
      <xdr:nvSpPr>
        <xdr:cNvPr id="144" name="テキスト ボックス 143"/>
        <xdr:cNvSpPr txBox="1"/>
      </xdr:nvSpPr>
      <xdr:spPr>
        <a:xfrm>
          <a:off x="1719794" y="966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101,193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77982</xdr:rowOff>
    </xdr:from>
    <xdr:to>
      <xdr:col>1</xdr:col>
      <xdr:colOff>485775</xdr:colOff>
      <xdr:row>56</xdr:row>
      <xdr:rowOff>8132</xdr:rowOff>
    </xdr:to>
    <xdr:sp macro="" textlink="">
      <xdr:nvSpPr>
        <xdr:cNvPr id="145" name="円/楕円 144"/>
        <xdr:cNvSpPr/>
      </xdr:nvSpPr>
      <xdr:spPr>
        <a:xfrm>
          <a:off x="1079500" y="95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24659</xdr:rowOff>
    </xdr:from>
    <xdr:ext cx="599010" cy="259045"/>
    <xdr:sp macro="" textlink="">
      <xdr:nvSpPr>
        <xdr:cNvPr id="146" name="テキスト ボックス 145"/>
        <xdr:cNvSpPr txBox="1"/>
      </xdr:nvSpPr>
      <xdr:spPr>
        <a:xfrm>
          <a:off x="830794" y="928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73</xdr:row>
      <xdr:rowOff>132590</xdr:rowOff>
    </xdr:from>
    <xdr:to>
      <xdr:col>6</xdr:col>
      <xdr:colOff>510540</xdr:colOff>
      <xdr:row>78</xdr:row>
      <xdr:rowOff>138306</xdr:rowOff>
    </xdr:to>
    <xdr:cxnSp macro="">
      <xdr:nvCxnSpPr>
        <xdr:cNvPr id="168" name="直線コネクタ 167"/>
        <xdr:cNvCxnSpPr/>
      </xdr:nvCxnSpPr>
      <xdr:spPr>
        <a:xfrm flipV="1">
          <a:off x="4633595" y="12648440"/>
          <a:ext cx="1270" cy="86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142133</xdr:rowOff>
    </xdr:from>
    <xdr:ext cx="313932" cy="259045"/>
    <xdr:sp macro="" textlink="">
      <xdr:nvSpPr>
        <xdr:cNvPr id="169" name="維持補修費最小値テキスト"/>
        <xdr:cNvSpPr txBox="1"/>
      </xdr:nvSpPr>
      <xdr:spPr>
        <a:xfrm>
          <a:off x="4686300" y="13515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78</xdr:row>
      <xdr:rowOff>138306</xdr:rowOff>
    </xdr:from>
    <xdr:to>
      <xdr:col>6</xdr:col>
      <xdr:colOff>600075</xdr:colOff>
      <xdr:row>78</xdr:row>
      <xdr:rowOff>138306</xdr:rowOff>
    </xdr:to>
    <xdr:cxnSp macro="">
      <xdr:nvCxnSpPr>
        <xdr:cNvPr id="170" name="直線コネクタ 169"/>
        <xdr:cNvCxnSpPr/>
      </xdr:nvCxnSpPr>
      <xdr:spPr>
        <a:xfrm>
          <a:off x="4546600" y="1351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79267</xdr:rowOff>
    </xdr:from>
    <xdr:ext cx="534377" cy="259045"/>
    <xdr:sp macro="" textlink="">
      <xdr:nvSpPr>
        <xdr:cNvPr id="171" name="維持補修費最大値テキスト"/>
        <xdr:cNvSpPr txBox="1"/>
      </xdr:nvSpPr>
      <xdr:spPr>
        <a:xfrm>
          <a:off x="4686300" y="1242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73</xdr:row>
      <xdr:rowOff>132590</xdr:rowOff>
    </xdr:from>
    <xdr:to>
      <xdr:col>6</xdr:col>
      <xdr:colOff>600075</xdr:colOff>
      <xdr:row>73</xdr:row>
      <xdr:rowOff>132590</xdr:rowOff>
    </xdr:to>
    <xdr:cxnSp macro="">
      <xdr:nvCxnSpPr>
        <xdr:cNvPr id="172" name="直線コネクタ 171"/>
        <xdr:cNvCxnSpPr/>
      </xdr:nvCxnSpPr>
      <xdr:spPr>
        <a:xfrm>
          <a:off x="4546600" y="1264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136957</xdr:rowOff>
    </xdr:from>
    <xdr:to>
      <xdr:col>6</xdr:col>
      <xdr:colOff>511175</xdr:colOff>
      <xdr:row>73</xdr:row>
      <xdr:rowOff>132590</xdr:rowOff>
    </xdr:to>
    <xdr:cxnSp macro="">
      <xdr:nvCxnSpPr>
        <xdr:cNvPr id="173" name="直線コネクタ 172"/>
        <xdr:cNvCxnSpPr/>
      </xdr:nvCxnSpPr>
      <xdr:spPr>
        <a:xfrm>
          <a:off x="3797300" y="12138457"/>
          <a:ext cx="838200" cy="50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54297</xdr:rowOff>
    </xdr:from>
    <xdr:ext cx="469744" cy="259045"/>
    <xdr:sp macro="" textlink="">
      <xdr:nvSpPr>
        <xdr:cNvPr id="174" name="維持補修費平均値テキスト"/>
        <xdr:cNvSpPr txBox="1"/>
      </xdr:nvSpPr>
      <xdr:spPr>
        <a:xfrm>
          <a:off x="4686300" y="1325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75870</xdr:rowOff>
    </xdr:from>
    <xdr:to>
      <xdr:col>6</xdr:col>
      <xdr:colOff>561975</xdr:colOff>
      <xdr:row>78</xdr:row>
      <xdr:rowOff>6020</xdr:rowOff>
    </xdr:to>
    <xdr:sp macro="" textlink="">
      <xdr:nvSpPr>
        <xdr:cNvPr id="175" name="フローチャート : 判断 174"/>
        <xdr:cNvSpPr/>
      </xdr:nvSpPr>
      <xdr:spPr>
        <a:xfrm>
          <a:off x="45847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136957</xdr:rowOff>
    </xdr:from>
    <xdr:to>
      <xdr:col>5</xdr:col>
      <xdr:colOff>358775</xdr:colOff>
      <xdr:row>72</xdr:row>
      <xdr:rowOff>109456</xdr:rowOff>
    </xdr:to>
    <xdr:cxnSp macro="">
      <xdr:nvCxnSpPr>
        <xdr:cNvPr id="176" name="直線コネクタ 175"/>
        <xdr:cNvCxnSpPr/>
      </xdr:nvCxnSpPr>
      <xdr:spPr>
        <a:xfrm flipV="1">
          <a:off x="2908300" y="12138457"/>
          <a:ext cx="889000" cy="31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82796</xdr:rowOff>
    </xdr:from>
    <xdr:to>
      <xdr:col>5</xdr:col>
      <xdr:colOff>409575</xdr:colOff>
      <xdr:row>78</xdr:row>
      <xdr:rowOff>12946</xdr:rowOff>
    </xdr:to>
    <xdr:sp macro="" textlink="">
      <xdr:nvSpPr>
        <xdr:cNvPr id="177" name="フローチャート : 判断 176"/>
        <xdr:cNvSpPr/>
      </xdr:nvSpPr>
      <xdr:spPr>
        <a:xfrm>
          <a:off x="3746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4073</xdr:rowOff>
    </xdr:from>
    <xdr:ext cx="469744" cy="259045"/>
    <xdr:sp macro="" textlink="">
      <xdr:nvSpPr>
        <xdr:cNvPr id="178" name="テキスト ボックス 177"/>
        <xdr:cNvSpPr txBox="1"/>
      </xdr:nvSpPr>
      <xdr:spPr>
        <a:xfrm>
          <a:off x="3562427"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109456</xdr:rowOff>
    </xdr:from>
    <xdr:to>
      <xdr:col>4</xdr:col>
      <xdr:colOff>155575</xdr:colOff>
      <xdr:row>72</xdr:row>
      <xdr:rowOff>137917</xdr:rowOff>
    </xdr:to>
    <xdr:cxnSp macro="">
      <xdr:nvCxnSpPr>
        <xdr:cNvPr id="179" name="直線コネクタ 178"/>
        <xdr:cNvCxnSpPr/>
      </xdr:nvCxnSpPr>
      <xdr:spPr>
        <a:xfrm flipV="1">
          <a:off x="2019300" y="12453856"/>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96033</xdr:rowOff>
    </xdr:from>
    <xdr:to>
      <xdr:col>4</xdr:col>
      <xdr:colOff>206375</xdr:colOff>
      <xdr:row>78</xdr:row>
      <xdr:rowOff>26183</xdr:rowOff>
    </xdr:to>
    <xdr:sp macro="" textlink="">
      <xdr:nvSpPr>
        <xdr:cNvPr id="180" name="フローチャート : 判断 179"/>
        <xdr:cNvSpPr/>
      </xdr:nvSpPr>
      <xdr:spPr>
        <a:xfrm>
          <a:off x="2857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17310</xdr:rowOff>
    </xdr:from>
    <xdr:ext cx="469744" cy="259045"/>
    <xdr:sp macro="" textlink="">
      <xdr:nvSpPr>
        <xdr:cNvPr id="181" name="テキスト ボックス 180"/>
        <xdr:cNvSpPr txBox="1"/>
      </xdr:nvSpPr>
      <xdr:spPr>
        <a:xfrm>
          <a:off x="2673427" y="1339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106370</xdr:rowOff>
    </xdr:from>
    <xdr:to>
      <xdr:col>2</xdr:col>
      <xdr:colOff>638175</xdr:colOff>
      <xdr:row>72</xdr:row>
      <xdr:rowOff>137917</xdr:rowOff>
    </xdr:to>
    <xdr:cxnSp macro="">
      <xdr:nvCxnSpPr>
        <xdr:cNvPr id="182" name="直線コネクタ 181"/>
        <xdr:cNvCxnSpPr/>
      </xdr:nvCxnSpPr>
      <xdr:spPr>
        <a:xfrm>
          <a:off x="1130300" y="1245077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95827</xdr:rowOff>
    </xdr:from>
    <xdr:to>
      <xdr:col>3</xdr:col>
      <xdr:colOff>3175</xdr:colOff>
      <xdr:row>78</xdr:row>
      <xdr:rowOff>25977</xdr:rowOff>
    </xdr:to>
    <xdr:sp macro="" textlink="">
      <xdr:nvSpPr>
        <xdr:cNvPr id="183" name="フローチャート : 判断 182"/>
        <xdr:cNvSpPr/>
      </xdr:nvSpPr>
      <xdr:spPr>
        <a:xfrm>
          <a:off x="1968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17104</xdr:rowOff>
    </xdr:from>
    <xdr:ext cx="469744" cy="259045"/>
    <xdr:sp macro="" textlink="">
      <xdr:nvSpPr>
        <xdr:cNvPr id="184" name="テキスト ボックス 183"/>
        <xdr:cNvSpPr txBox="1"/>
      </xdr:nvSpPr>
      <xdr:spPr>
        <a:xfrm>
          <a:off x="1784427" y="1339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102868</xdr:rowOff>
    </xdr:from>
    <xdr:to>
      <xdr:col>1</xdr:col>
      <xdr:colOff>485775</xdr:colOff>
      <xdr:row>78</xdr:row>
      <xdr:rowOff>33018</xdr:rowOff>
    </xdr:to>
    <xdr:sp macro="" textlink="">
      <xdr:nvSpPr>
        <xdr:cNvPr id="185" name="フローチャート : 判断 184"/>
        <xdr:cNvSpPr/>
      </xdr:nvSpPr>
      <xdr:spPr>
        <a:xfrm>
          <a:off x="1079500" y="13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24145</xdr:rowOff>
    </xdr:from>
    <xdr:ext cx="469744" cy="259045"/>
    <xdr:sp macro="" textlink="">
      <xdr:nvSpPr>
        <xdr:cNvPr id="186" name="テキスト ボックス 185"/>
        <xdr:cNvSpPr txBox="1"/>
      </xdr:nvSpPr>
      <xdr:spPr>
        <a:xfrm>
          <a:off x="895427" y="1339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81790</xdr:rowOff>
    </xdr:from>
    <xdr:to>
      <xdr:col>6</xdr:col>
      <xdr:colOff>561975</xdr:colOff>
      <xdr:row>74</xdr:row>
      <xdr:rowOff>11940</xdr:rowOff>
    </xdr:to>
    <xdr:sp macro="" textlink="">
      <xdr:nvSpPr>
        <xdr:cNvPr id="192" name="円/楕円 191"/>
        <xdr:cNvSpPr/>
      </xdr:nvSpPr>
      <xdr:spPr>
        <a:xfrm>
          <a:off x="4584700" y="1259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34817</xdr:rowOff>
    </xdr:from>
    <xdr:ext cx="534377" cy="259045"/>
    <xdr:sp macro="" textlink="">
      <xdr:nvSpPr>
        <xdr:cNvPr id="193" name="維持補修費該当値テキスト"/>
        <xdr:cNvSpPr txBox="1"/>
      </xdr:nvSpPr>
      <xdr:spPr>
        <a:xfrm>
          <a:off x="4686300" y="125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37,811</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86157</xdr:rowOff>
    </xdr:from>
    <xdr:to>
      <xdr:col>5</xdr:col>
      <xdr:colOff>409575</xdr:colOff>
      <xdr:row>71</xdr:row>
      <xdr:rowOff>16307</xdr:rowOff>
    </xdr:to>
    <xdr:sp macro="" textlink="">
      <xdr:nvSpPr>
        <xdr:cNvPr id="194" name="円/楕円 193"/>
        <xdr:cNvSpPr/>
      </xdr:nvSpPr>
      <xdr:spPr>
        <a:xfrm>
          <a:off x="3746500" y="1208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69</xdr:row>
      <xdr:rowOff>32834</xdr:rowOff>
    </xdr:from>
    <xdr:ext cx="534377" cy="259045"/>
    <xdr:sp macro="" textlink="">
      <xdr:nvSpPr>
        <xdr:cNvPr id="195" name="テキスト ボックス 194"/>
        <xdr:cNvSpPr txBox="1"/>
      </xdr:nvSpPr>
      <xdr:spPr>
        <a:xfrm>
          <a:off x="3530111" y="1186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60,120</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58656</xdr:rowOff>
    </xdr:from>
    <xdr:to>
      <xdr:col>4</xdr:col>
      <xdr:colOff>206375</xdr:colOff>
      <xdr:row>72</xdr:row>
      <xdr:rowOff>160256</xdr:rowOff>
    </xdr:to>
    <xdr:sp macro="" textlink="">
      <xdr:nvSpPr>
        <xdr:cNvPr id="196" name="円/楕円 195"/>
        <xdr:cNvSpPr/>
      </xdr:nvSpPr>
      <xdr:spPr>
        <a:xfrm>
          <a:off x="2857500" y="124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5333</xdr:rowOff>
    </xdr:from>
    <xdr:ext cx="534377" cy="259045"/>
    <xdr:sp macro="" textlink="">
      <xdr:nvSpPr>
        <xdr:cNvPr id="197" name="テキスト ボックス 196"/>
        <xdr:cNvSpPr txBox="1"/>
      </xdr:nvSpPr>
      <xdr:spPr>
        <a:xfrm>
          <a:off x="2641111" y="1217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46,323</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87117</xdr:rowOff>
    </xdr:from>
    <xdr:to>
      <xdr:col>3</xdr:col>
      <xdr:colOff>3175</xdr:colOff>
      <xdr:row>73</xdr:row>
      <xdr:rowOff>17267</xdr:rowOff>
    </xdr:to>
    <xdr:sp macro="" textlink="">
      <xdr:nvSpPr>
        <xdr:cNvPr id="198" name="円/楕円 197"/>
        <xdr:cNvSpPr/>
      </xdr:nvSpPr>
      <xdr:spPr>
        <a:xfrm>
          <a:off x="1968500" y="1243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33794</xdr:rowOff>
    </xdr:from>
    <xdr:ext cx="534377" cy="259045"/>
    <xdr:sp macro="" textlink="">
      <xdr:nvSpPr>
        <xdr:cNvPr id="199" name="テキスト ボックス 198"/>
        <xdr:cNvSpPr txBox="1"/>
      </xdr:nvSpPr>
      <xdr:spPr>
        <a:xfrm>
          <a:off x="1752111" y="122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45,078</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55570</xdr:rowOff>
    </xdr:from>
    <xdr:to>
      <xdr:col>1</xdr:col>
      <xdr:colOff>485775</xdr:colOff>
      <xdr:row>72</xdr:row>
      <xdr:rowOff>157170</xdr:rowOff>
    </xdr:to>
    <xdr:sp macro="" textlink="">
      <xdr:nvSpPr>
        <xdr:cNvPr id="200" name="円/楕円 199"/>
        <xdr:cNvSpPr/>
      </xdr:nvSpPr>
      <xdr:spPr>
        <a:xfrm>
          <a:off x="1079500" y="1239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2247</xdr:rowOff>
    </xdr:from>
    <xdr:ext cx="534377" cy="259045"/>
    <xdr:sp macro="" textlink="">
      <xdr:nvSpPr>
        <xdr:cNvPr id="201" name="テキスト ボックス 200"/>
        <xdr:cNvSpPr txBox="1"/>
      </xdr:nvSpPr>
      <xdr:spPr>
        <a:xfrm>
          <a:off x="863111" y="121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6" name="直線コネクタ 225"/>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7"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28" name="直線コネクタ 227"/>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29"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0" name="直線コネクタ 229"/>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119793</xdr:rowOff>
    </xdr:from>
    <xdr:to>
      <xdr:col>6</xdr:col>
      <xdr:colOff>511175</xdr:colOff>
      <xdr:row>98</xdr:row>
      <xdr:rowOff>146634</xdr:rowOff>
    </xdr:to>
    <xdr:cxnSp macro="">
      <xdr:nvCxnSpPr>
        <xdr:cNvPr id="231" name="直線コネクタ 230"/>
        <xdr:cNvCxnSpPr/>
      </xdr:nvCxnSpPr>
      <xdr:spPr>
        <a:xfrm>
          <a:off x="3797300" y="16921893"/>
          <a:ext cx="838200" cy="2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2" name="扶助費平均値テキスト"/>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3" name="フローチャート : 判断 232"/>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119793</xdr:rowOff>
    </xdr:from>
    <xdr:to>
      <xdr:col>5</xdr:col>
      <xdr:colOff>358775</xdr:colOff>
      <xdr:row>99</xdr:row>
      <xdr:rowOff>6655</xdr:rowOff>
    </xdr:to>
    <xdr:cxnSp macro="">
      <xdr:nvCxnSpPr>
        <xdr:cNvPr id="234" name="直線コネクタ 233"/>
        <xdr:cNvCxnSpPr/>
      </xdr:nvCxnSpPr>
      <xdr:spPr>
        <a:xfrm flipV="1">
          <a:off x="2908300" y="16921893"/>
          <a:ext cx="889000" cy="5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5" name="フローチャート : 判断 234"/>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115473</xdr:rowOff>
    </xdr:from>
    <xdr:ext cx="534377" cy="259045"/>
    <xdr:sp macro="" textlink="">
      <xdr:nvSpPr>
        <xdr:cNvPr id="236" name="テキスト ボックス 235"/>
        <xdr:cNvSpPr txBox="1"/>
      </xdr:nvSpPr>
      <xdr:spPr>
        <a:xfrm>
          <a:off x="3530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6655</xdr:rowOff>
    </xdr:from>
    <xdr:to>
      <xdr:col>4</xdr:col>
      <xdr:colOff>155575</xdr:colOff>
      <xdr:row>99</xdr:row>
      <xdr:rowOff>12542</xdr:rowOff>
    </xdr:to>
    <xdr:cxnSp macro="">
      <xdr:nvCxnSpPr>
        <xdr:cNvPr id="237" name="直線コネクタ 236"/>
        <xdr:cNvCxnSpPr/>
      </xdr:nvCxnSpPr>
      <xdr:spPr>
        <a:xfrm flipV="1">
          <a:off x="2019300" y="16980205"/>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38" name="フローチャート : 判断 237"/>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28567</xdr:rowOff>
    </xdr:from>
    <xdr:ext cx="534377" cy="259045"/>
    <xdr:sp macro="" textlink="">
      <xdr:nvSpPr>
        <xdr:cNvPr id="239" name="テキスト ボックス 238"/>
        <xdr:cNvSpPr txBox="1"/>
      </xdr:nvSpPr>
      <xdr:spPr>
        <a:xfrm>
          <a:off x="2641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55671</xdr:rowOff>
    </xdr:from>
    <xdr:to>
      <xdr:col>2</xdr:col>
      <xdr:colOff>638175</xdr:colOff>
      <xdr:row>99</xdr:row>
      <xdr:rowOff>12542</xdr:rowOff>
    </xdr:to>
    <xdr:cxnSp macro="">
      <xdr:nvCxnSpPr>
        <xdr:cNvPr id="240" name="直線コネクタ 239"/>
        <xdr:cNvCxnSpPr/>
      </xdr:nvCxnSpPr>
      <xdr:spPr>
        <a:xfrm>
          <a:off x="1130300" y="16343421"/>
          <a:ext cx="889000" cy="6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1" name="フローチャート : 判断 240"/>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63219</xdr:rowOff>
    </xdr:from>
    <xdr:ext cx="534377" cy="259045"/>
    <xdr:sp macro="" textlink="">
      <xdr:nvSpPr>
        <xdr:cNvPr id="242" name="テキスト ボックス 241"/>
        <xdr:cNvSpPr txBox="1"/>
      </xdr:nvSpPr>
      <xdr:spPr>
        <a:xfrm>
          <a:off x="1752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3" name="フローチャート : 判断 242"/>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30866</xdr:rowOff>
    </xdr:from>
    <xdr:ext cx="534377" cy="259045"/>
    <xdr:sp macro="" textlink="">
      <xdr:nvSpPr>
        <xdr:cNvPr id="244" name="テキスト ボックス 243"/>
        <xdr:cNvSpPr txBox="1"/>
      </xdr:nvSpPr>
      <xdr:spPr>
        <a:xfrm>
          <a:off x="863111" y="16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95834</xdr:rowOff>
    </xdr:from>
    <xdr:to>
      <xdr:col>6</xdr:col>
      <xdr:colOff>561975</xdr:colOff>
      <xdr:row>99</xdr:row>
      <xdr:rowOff>25984</xdr:rowOff>
    </xdr:to>
    <xdr:sp macro="" textlink="">
      <xdr:nvSpPr>
        <xdr:cNvPr id="250" name="円/楕円 249"/>
        <xdr:cNvSpPr/>
      </xdr:nvSpPr>
      <xdr:spPr>
        <a:xfrm>
          <a:off x="4584700" y="168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74261</xdr:rowOff>
    </xdr:from>
    <xdr:ext cx="534377" cy="259045"/>
    <xdr:sp macro="" textlink="">
      <xdr:nvSpPr>
        <xdr:cNvPr id="251" name="扶助費該当値テキスト"/>
        <xdr:cNvSpPr txBox="1"/>
      </xdr:nvSpPr>
      <xdr:spPr>
        <a:xfrm>
          <a:off x="4686300" y="168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43,636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68993</xdr:rowOff>
    </xdr:from>
    <xdr:to>
      <xdr:col>5</xdr:col>
      <xdr:colOff>409575</xdr:colOff>
      <xdr:row>98</xdr:row>
      <xdr:rowOff>170593</xdr:rowOff>
    </xdr:to>
    <xdr:sp macro="" textlink="">
      <xdr:nvSpPr>
        <xdr:cNvPr id="252" name="円/楕円 251"/>
        <xdr:cNvSpPr/>
      </xdr:nvSpPr>
      <xdr:spPr>
        <a:xfrm>
          <a:off x="3746500" y="168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161720</xdr:rowOff>
    </xdr:from>
    <xdr:ext cx="534377" cy="259045"/>
    <xdr:sp macro="" textlink="">
      <xdr:nvSpPr>
        <xdr:cNvPr id="253" name="テキスト ボックス 252"/>
        <xdr:cNvSpPr txBox="1"/>
      </xdr:nvSpPr>
      <xdr:spPr>
        <a:xfrm>
          <a:off x="3530111" y="1696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127305</xdr:rowOff>
    </xdr:from>
    <xdr:to>
      <xdr:col>4</xdr:col>
      <xdr:colOff>206375</xdr:colOff>
      <xdr:row>99</xdr:row>
      <xdr:rowOff>57455</xdr:rowOff>
    </xdr:to>
    <xdr:sp macro="" textlink="">
      <xdr:nvSpPr>
        <xdr:cNvPr id="254" name="円/楕円 253"/>
        <xdr:cNvSpPr/>
      </xdr:nvSpPr>
      <xdr:spPr>
        <a:xfrm>
          <a:off x="2857500" y="169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48582</xdr:rowOff>
    </xdr:from>
    <xdr:ext cx="534377" cy="259045"/>
    <xdr:sp macro="" textlink="">
      <xdr:nvSpPr>
        <xdr:cNvPr id="255" name="テキスト ボックス 254"/>
        <xdr:cNvSpPr txBox="1"/>
      </xdr:nvSpPr>
      <xdr:spPr>
        <a:xfrm>
          <a:off x="2641111" y="170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41,984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133192</xdr:rowOff>
    </xdr:from>
    <xdr:to>
      <xdr:col>3</xdr:col>
      <xdr:colOff>3175</xdr:colOff>
      <xdr:row>99</xdr:row>
      <xdr:rowOff>63342</xdr:rowOff>
    </xdr:to>
    <xdr:sp macro="" textlink="">
      <xdr:nvSpPr>
        <xdr:cNvPr id="256" name="円/楕円 255"/>
        <xdr:cNvSpPr/>
      </xdr:nvSpPr>
      <xdr:spPr>
        <a:xfrm>
          <a:off x="1968500" y="169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54469</xdr:rowOff>
    </xdr:from>
    <xdr:ext cx="534377" cy="259045"/>
    <xdr:sp macro="" textlink="">
      <xdr:nvSpPr>
        <xdr:cNvPr id="257" name="テキスト ボックス 256"/>
        <xdr:cNvSpPr txBox="1"/>
      </xdr:nvSpPr>
      <xdr:spPr>
        <a:xfrm>
          <a:off x="1752111" y="1702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41,675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4871</xdr:rowOff>
    </xdr:from>
    <xdr:to>
      <xdr:col>1</xdr:col>
      <xdr:colOff>485775</xdr:colOff>
      <xdr:row>95</xdr:row>
      <xdr:rowOff>106471</xdr:rowOff>
    </xdr:to>
    <xdr:sp macro="" textlink="">
      <xdr:nvSpPr>
        <xdr:cNvPr id="258" name="円/楕円 257"/>
        <xdr:cNvSpPr/>
      </xdr:nvSpPr>
      <xdr:spPr>
        <a:xfrm>
          <a:off x="1079500" y="162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122998</xdr:rowOff>
    </xdr:from>
    <xdr:ext cx="534377" cy="259045"/>
    <xdr:sp macro="" textlink="">
      <xdr:nvSpPr>
        <xdr:cNvPr id="259" name="テキスト ボックス 258"/>
        <xdr:cNvSpPr txBox="1"/>
      </xdr:nvSpPr>
      <xdr:spPr>
        <a:xfrm>
          <a:off x="863111" y="160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1" name="直線コネクタ 280"/>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2"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3" name="直線コネクタ 282"/>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4"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5" name="直線コネクタ 284"/>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30726</xdr:rowOff>
    </xdr:from>
    <xdr:to>
      <xdr:col>15</xdr:col>
      <xdr:colOff>180975</xdr:colOff>
      <xdr:row>35</xdr:row>
      <xdr:rowOff>40657</xdr:rowOff>
    </xdr:to>
    <xdr:cxnSp macro="">
      <xdr:nvCxnSpPr>
        <xdr:cNvPr id="286" name="直線コネクタ 285"/>
        <xdr:cNvCxnSpPr/>
      </xdr:nvCxnSpPr>
      <xdr:spPr>
        <a:xfrm>
          <a:off x="9639300" y="6031476"/>
          <a:ext cx="8382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106847</xdr:rowOff>
    </xdr:from>
    <xdr:ext cx="599010" cy="259045"/>
    <xdr:sp macro="" textlink="">
      <xdr:nvSpPr>
        <xdr:cNvPr id="287" name="補助費等平均値テキスト"/>
        <xdr:cNvSpPr txBox="1"/>
      </xdr:nvSpPr>
      <xdr:spPr>
        <a:xfrm>
          <a:off x="10528300" y="610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88" name="フローチャート : 判断 287"/>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30726</xdr:rowOff>
    </xdr:from>
    <xdr:to>
      <xdr:col>14</xdr:col>
      <xdr:colOff>28575</xdr:colOff>
      <xdr:row>35</xdr:row>
      <xdr:rowOff>74206</xdr:rowOff>
    </xdr:to>
    <xdr:cxnSp macro="">
      <xdr:nvCxnSpPr>
        <xdr:cNvPr id="289" name="直線コネクタ 288"/>
        <xdr:cNvCxnSpPr/>
      </xdr:nvCxnSpPr>
      <xdr:spPr>
        <a:xfrm flipV="1">
          <a:off x="8750300" y="6031476"/>
          <a:ext cx="889000" cy="4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0" name="フローチャート : 判断 289"/>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107775</xdr:rowOff>
    </xdr:from>
    <xdr:ext cx="534377" cy="259045"/>
    <xdr:sp macro="" textlink="">
      <xdr:nvSpPr>
        <xdr:cNvPr id="291" name="テキスト ボックス 290"/>
        <xdr:cNvSpPr txBox="1"/>
      </xdr:nvSpPr>
      <xdr:spPr>
        <a:xfrm>
          <a:off x="9372111" y="62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74206</xdr:rowOff>
    </xdr:from>
    <xdr:to>
      <xdr:col>12</xdr:col>
      <xdr:colOff>511175</xdr:colOff>
      <xdr:row>35</xdr:row>
      <xdr:rowOff>98561</xdr:rowOff>
    </xdr:to>
    <xdr:cxnSp macro="">
      <xdr:nvCxnSpPr>
        <xdr:cNvPr id="292" name="直線コネクタ 291"/>
        <xdr:cNvCxnSpPr/>
      </xdr:nvCxnSpPr>
      <xdr:spPr>
        <a:xfrm flipV="1">
          <a:off x="7861300" y="6074956"/>
          <a:ext cx="8890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3" name="フローチャート : 判断 292"/>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132780</xdr:rowOff>
    </xdr:from>
    <xdr:ext cx="534377" cy="259045"/>
    <xdr:sp macro="" textlink="">
      <xdr:nvSpPr>
        <xdr:cNvPr id="294" name="テキスト ボックス 293"/>
        <xdr:cNvSpPr txBox="1"/>
      </xdr:nvSpPr>
      <xdr:spPr>
        <a:xfrm>
          <a:off x="8483111" y="6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5617</xdr:rowOff>
    </xdr:from>
    <xdr:to>
      <xdr:col>11</xdr:col>
      <xdr:colOff>307975</xdr:colOff>
      <xdr:row>35</xdr:row>
      <xdr:rowOff>98561</xdr:rowOff>
    </xdr:to>
    <xdr:cxnSp macro="">
      <xdr:nvCxnSpPr>
        <xdr:cNvPr id="295" name="直線コネクタ 294"/>
        <xdr:cNvCxnSpPr/>
      </xdr:nvCxnSpPr>
      <xdr:spPr>
        <a:xfrm>
          <a:off x="6972300" y="6006367"/>
          <a:ext cx="889000" cy="9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6" name="フローチャート : 判断 295"/>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141535</xdr:rowOff>
    </xdr:from>
    <xdr:ext cx="534377" cy="259045"/>
    <xdr:sp macro="" textlink="">
      <xdr:nvSpPr>
        <xdr:cNvPr id="297" name="テキスト ボックス 296"/>
        <xdr:cNvSpPr txBox="1"/>
      </xdr:nvSpPr>
      <xdr:spPr>
        <a:xfrm>
          <a:off x="7594111" y="63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298" name="フローチャート : 判断 297"/>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162612</xdr:rowOff>
    </xdr:from>
    <xdr:ext cx="534377" cy="259045"/>
    <xdr:sp macro="" textlink="">
      <xdr:nvSpPr>
        <xdr:cNvPr id="299" name="テキスト ボックス 298"/>
        <xdr:cNvSpPr txBox="1"/>
      </xdr:nvSpPr>
      <xdr:spPr>
        <a:xfrm>
          <a:off x="6705111" y="63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161307</xdr:rowOff>
    </xdr:from>
    <xdr:to>
      <xdr:col>15</xdr:col>
      <xdr:colOff>231775</xdr:colOff>
      <xdr:row>35</xdr:row>
      <xdr:rowOff>91457</xdr:rowOff>
    </xdr:to>
    <xdr:sp macro="" textlink="">
      <xdr:nvSpPr>
        <xdr:cNvPr id="305" name="円/楕円 304"/>
        <xdr:cNvSpPr/>
      </xdr:nvSpPr>
      <xdr:spPr>
        <a:xfrm>
          <a:off x="10426700" y="59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12734</xdr:rowOff>
    </xdr:from>
    <xdr:ext cx="599010" cy="259045"/>
    <xdr:sp macro="" textlink="">
      <xdr:nvSpPr>
        <xdr:cNvPr id="306" name="補助費等該当値テキスト"/>
        <xdr:cNvSpPr txBox="1"/>
      </xdr:nvSpPr>
      <xdr:spPr>
        <a:xfrm>
          <a:off x="10528300" y="584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134,163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151376</xdr:rowOff>
    </xdr:from>
    <xdr:to>
      <xdr:col>14</xdr:col>
      <xdr:colOff>79375</xdr:colOff>
      <xdr:row>35</xdr:row>
      <xdr:rowOff>81526</xdr:rowOff>
    </xdr:to>
    <xdr:sp macro="" textlink="">
      <xdr:nvSpPr>
        <xdr:cNvPr id="307" name="円/楕円 306"/>
        <xdr:cNvSpPr/>
      </xdr:nvSpPr>
      <xdr:spPr>
        <a:xfrm>
          <a:off x="9588500" y="59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98053</xdr:rowOff>
    </xdr:from>
    <xdr:ext cx="599010" cy="259045"/>
    <xdr:sp macro="" textlink="">
      <xdr:nvSpPr>
        <xdr:cNvPr id="308" name="テキスト ボックス 307"/>
        <xdr:cNvSpPr txBox="1"/>
      </xdr:nvSpPr>
      <xdr:spPr>
        <a:xfrm>
          <a:off x="9339794" y="575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136,335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23406</xdr:rowOff>
    </xdr:from>
    <xdr:to>
      <xdr:col>12</xdr:col>
      <xdr:colOff>561975</xdr:colOff>
      <xdr:row>35</xdr:row>
      <xdr:rowOff>125006</xdr:rowOff>
    </xdr:to>
    <xdr:sp macro="" textlink="">
      <xdr:nvSpPr>
        <xdr:cNvPr id="309" name="円/楕円 308"/>
        <xdr:cNvSpPr/>
      </xdr:nvSpPr>
      <xdr:spPr>
        <a:xfrm>
          <a:off x="8699500" y="60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141533</xdr:rowOff>
    </xdr:from>
    <xdr:ext cx="599010" cy="259045"/>
    <xdr:sp macro="" textlink="">
      <xdr:nvSpPr>
        <xdr:cNvPr id="310" name="テキスト ボックス 309"/>
        <xdr:cNvSpPr txBox="1"/>
      </xdr:nvSpPr>
      <xdr:spPr>
        <a:xfrm>
          <a:off x="8450794" y="579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126,825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47761</xdr:rowOff>
    </xdr:from>
    <xdr:to>
      <xdr:col>11</xdr:col>
      <xdr:colOff>358775</xdr:colOff>
      <xdr:row>35</xdr:row>
      <xdr:rowOff>149361</xdr:rowOff>
    </xdr:to>
    <xdr:sp macro="" textlink="">
      <xdr:nvSpPr>
        <xdr:cNvPr id="311" name="円/楕円 310"/>
        <xdr:cNvSpPr/>
      </xdr:nvSpPr>
      <xdr:spPr>
        <a:xfrm>
          <a:off x="7810500" y="60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165888</xdr:rowOff>
    </xdr:from>
    <xdr:ext cx="599010" cy="259045"/>
    <xdr:sp macro="" textlink="">
      <xdr:nvSpPr>
        <xdr:cNvPr id="312" name="テキスト ボックス 311"/>
        <xdr:cNvSpPr txBox="1"/>
      </xdr:nvSpPr>
      <xdr:spPr>
        <a:xfrm>
          <a:off x="7561794" y="582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126267</xdr:rowOff>
    </xdr:from>
    <xdr:to>
      <xdr:col>10</xdr:col>
      <xdr:colOff>155575</xdr:colOff>
      <xdr:row>35</xdr:row>
      <xdr:rowOff>56417</xdr:rowOff>
    </xdr:to>
    <xdr:sp macro="" textlink="">
      <xdr:nvSpPr>
        <xdr:cNvPr id="313" name="円/楕円 312"/>
        <xdr:cNvSpPr/>
      </xdr:nvSpPr>
      <xdr:spPr>
        <a:xfrm>
          <a:off x="6921500" y="595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72944</xdr:rowOff>
    </xdr:from>
    <xdr:ext cx="599010" cy="259045"/>
    <xdr:sp macro="" textlink="">
      <xdr:nvSpPr>
        <xdr:cNvPr id="314" name="テキスト ボックス 313"/>
        <xdr:cNvSpPr txBox="1"/>
      </xdr:nvSpPr>
      <xdr:spPr>
        <a:xfrm>
          <a:off x="6672794" y="573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38" name="直線コネクタ 337"/>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39"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0" name="直線コネクタ 339"/>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1"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2" name="直線コネクタ 341"/>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39767</xdr:rowOff>
    </xdr:from>
    <xdr:to>
      <xdr:col>15</xdr:col>
      <xdr:colOff>180975</xdr:colOff>
      <xdr:row>53</xdr:row>
      <xdr:rowOff>114067</xdr:rowOff>
    </xdr:to>
    <xdr:cxnSp macro="">
      <xdr:nvCxnSpPr>
        <xdr:cNvPr id="343" name="直線コネクタ 342"/>
        <xdr:cNvCxnSpPr/>
      </xdr:nvCxnSpPr>
      <xdr:spPr>
        <a:xfrm flipV="1">
          <a:off x="9639300" y="9126617"/>
          <a:ext cx="838200" cy="7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67632</xdr:rowOff>
    </xdr:from>
    <xdr:ext cx="599010" cy="259045"/>
    <xdr:sp macro="" textlink="">
      <xdr:nvSpPr>
        <xdr:cNvPr id="344" name="普通建設事業費平均値テキスト"/>
        <xdr:cNvSpPr txBox="1"/>
      </xdr:nvSpPr>
      <xdr:spPr>
        <a:xfrm>
          <a:off x="10528300" y="966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5" name="フローチャート : 判断 344"/>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17014</xdr:rowOff>
    </xdr:from>
    <xdr:to>
      <xdr:col>14</xdr:col>
      <xdr:colOff>28575</xdr:colOff>
      <xdr:row>53</xdr:row>
      <xdr:rowOff>114067</xdr:rowOff>
    </xdr:to>
    <xdr:cxnSp macro="">
      <xdr:nvCxnSpPr>
        <xdr:cNvPr id="346" name="直線コネクタ 345"/>
        <xdr:cNvCxnSpPr/>
      </xdr:nvCxnSpPr>
      <xdr:spPr>
        <a:xfrm>
          <a:off x="8750300" y="8760964"/>
          <a:ext cx="889000" cy="43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7" name="フローチャート : 判断 346"/>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144727</xdr:rowOff>
    </xdr:from>
    <xdr:ext cx="599010" cy="259045"/>
    <xdr:sp macro="" textlink="">
      <xdr:nvSpPr>
        <xdr:cNvPr id="348" name="テキスト ボックス 347"/>
        <xdr:cNvSpPr txBox="1"/>
      </xdr:nvSpPr>
      <xdr:spPr>
        <a:xfrm>
          <a:off x="9339794" y="974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17014</xdr:rowOff>
    </xdr:from>
    <xdr:to>
      <xdr:col>12</xdr:col>
      <xdr:colOff>511175</xdr:colOff>
      <xdr:row>56</xdr:row>
      <xdr:rowOff>164793</xdr:rowOff>
    </xdr:to>
    <xdr:cxnSp macro="">
      <xdr:nvCxnSpPr>
        <xdr:cNvPr id="349" name="直線コネクタ 348"/>
        <xdr:cNvCxnSpPr/>
      </xdr:nvCxnSpPr>
      <xdr:spPr>
        <a:xfrm flipV="1">
          <a:off x="7861300" y="8760964"/>
          <a:ext cx="889000" cy="10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0" name="フローチャート : 判断 349"/>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144769</xdr:rowOff>
    </xdr:from>
    <xdr:ext cx="599010" cy="259045"/>
    <xdr:sp macro="" textlink="">
      <xdr:nvSpPr>
        <xdr:cNvPr id="351" name="テキスト ボックス 350"/>
        <xdr:cNvSpPr txBox="1"/>
      </xdr:nvSpPr>
      <xdr:spPr>
        <a:xfrm>
          <a:off x="8450794" y="974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72072</xdr:rowOff>
    </xdr:from>
    <xdr:to>
      <xdr:col>11</xdr:col>
      <xdr:colOff>307975</xdr:colOff>
      <xdr:row>56</xdr:row>
      <xdr:rowOff>164793</xdr:rowOff>
    </xdr:to>
    <xdr:cxnSp macro="">
      <xdr:nvCxnSpPr>
        <xdr:cNvPr id="352" name="直線コネクタ 351"/>
        <xdr:cNvCxnSpPr/>
      </xdr:nvCxnSpPr>
      <xdr:spPr>
        <a:xfrm>
          <a:off x="6972300" y="9673272"/>
          <a:ext cx="889000" cy="9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3" name="フローチャート : 判断 352"/>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67982</xdr:rowOff>
    </xdr:from>
    <xdr:ext cx="534377" cy="259045"/>
    <xdr:sp macro="" textlink="">
      <xdr:nvSpPr>
        <xdr:cNvPr id="354" name="テキスト ボックス 353"/>
        <xdr:cNvSpPr txBox="1"/>
      </xdr:nvSpPr>
      <xdr:spPr>
        <a:xfrm>
          <a:off x="7594111" y="9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5" name="フローチャート : 判断 354"/>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78677</xdr:rowOff>
    </xdr:from>
    <xdr:ext cx="534377" cy="259045"/>
    <xdr:sp macro="" textlink="">
      <xdr:nvSpPr>
        <xdr:cNvPr id="356" name="テキスト ボックス 355"/>
        <xdr:cNvSpPr txBox="1"/>
      </xdr:nvSpPr>
      <xdr:spPr>
        <a:xfrm>
          <a:off x="6705111" y="98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160417</xdr:rowOff>
    </xdr:from>
    <xdr:to>
      <xdr:col>15</xdr:col>
      <xdr:colOff>231775</xdr:colOff>
      <xdr:row>53</xdr:row>
      <xdr:rowOff>90567</xdr:rowOff>
    </xdr:to>
    <xdr:sp macro="" textlink="">
      <xdr:nvSpPr>
        <xdr:cNvPr id="362" name="円/楕円 361"/>
        <xdr:cNvSpPr/>
      </xdr:nvSpPr>
      <xdr:spPr>
        <a:xfrm>
          <a:off x="10426700" y="907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11844</xdr:rowOff>
    </xdr:from>
    <xdr:ext cx="599010" cy="259045"/>
    <xdr:sp macro="" textlink="">
      <xdr:nvSpPr>
        <xdr:cNvPr id="363" name="普通建設事業費該当値テキスト"/>
        <xdr:cNvSpPr txBox="1"/>
      </xdr:nvSpPr>
      <xdr:spPr>
        <a:xfrm>
          <a:off x="10528300" y="892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271,229</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63267</xdr:rowOff>
    </xdr:from>
    <xdr:to>
      <xdr:col>14</xdr:col>
      <xdr:colOff>79375</xdr:colOff>
      <xdr:row>53</xdr:row>
      <xdr:rowOff>164867</xdr:rowOff>
    </xdr:to>
    <xdr:sp macro="" textlink="">
      <xdr:nvSpPr>
        <xdr:cNvPr id="364" name="円/楕円 363"/>
        <xdr:cNvSpPr/>
      </xdr:nvSpPr>
      <xdr:spPr>
        <a:xfrm>
          <a:off x="9588500" y="915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9944</xdr:rowOff>
    </xdr:from>
    <xdr:ext cx="599010" cy="259045"/>
    <xdr:sp macro="" textlink="">
      <xdr:nvSpPr>
        <xdr:cNvPr id="365" name="テキスト ボックス 364"/>
        <xdr:cNvSpPr txBox="1"/>
      </xdr:nvSpPr>
      <xdr:spPr>
        <a:xfrm>
          <a:off x="9339794" y="89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251,728</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137664</xdr:rowOff>
    </xdr:from>
    <xdr:to>
      <xdr:col>12</xdr:col>
      <xdr:colOff>561975</xdr:colOff>
      <xdr:row>51</xdr:row>
      <xdr:rowOff>67814</xdr:rowOff>
    </xdr:to>
    <xdr:sp macro="" textlink="">
      <xdr:nvSpPr>
        <xdr:cNvPr id="366" name="円/楕円 365"/>
        <xdr:cNvSpPr/>
      </xdr:nvSpPr>
      <xdr:spPr>
        <a:xfrm>
          <a:off x="8699500" y="87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84341</xdr:rowOff>
    </xdr:from>
    <xdr:ext cx="599010" cy="259045"/>
    <xdr:sp macro="" textlink="">
      <xdr:nvSpPr>
        <xdr:cNvPr id="367" name="テキスト ボックス 366"/>
        <xdr:cNvSpPr txBox="1"/>
      </xdr:nvSpPr>
      <xdr:spPr>
        <a:xfrm>
          <a:off x="8450794" y="848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367,201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113993</xdr:rowOff>
    </xdr:from>
    <xdr:to>
      <xdr:col>11</xdr:col>
      <xdr:colOff>358775</xdr:colOff>
      <xdr:row>57</xdr:row>
      <xdr:rowOff>44143</xdr:rowOff>
    </xdr:to>
    <xdr:sp macro="" textlink="">
      <xdr:nvSpPr>
        <xdr:cNvPr id="368" name="円/楕円 367"/>
        <xdr:cNvSpPr/>
      </xdr:nvSpPr>
      <xdr:spPr>
        <a:xfrm>
          <a:off x="7810500" y="971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60670</xdr:rowOff>
    </xdr:from>
    <xdr:ext cx="599010" cy="259045"/>
    <xdr:sp macro="" textlink="">
      <xdr:nvSpPr>
        <xdr:cNvPr id="369" name="テキスト ボックス 368"/>
        <xdr:cNvSpPr txBox="1"/>
      </xdr:nvSpPr>
      <xdr:spPr>
        <a:xfrm>
          <a:off x="7561794" y="949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103,414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21272</xdr:rowOff>
    </xdr:from>
    <xdr:to>
      <xdr:col>10</xdr:col>
      <xdr:colOff>155575</xdr:colOff>
      <xdr:row>56</xdr:row>
      <xdr:rowOff>122872</xdr:rowOff>
    </xdr:to>
    <xdr:sp macro="" textlink="">
      <xdr:nvSpPr>
        <xdr:cNvPr id="370" name="円/楕円 369"/>
        <xdr:cNvSpPr/>
      </xdr:nvSpPr>
      <xdr:spPr>
        <a:xfrm>
          <a:off x="6921500" y="9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139399</xdr:rowOff>
    </xdr:from>
    <xdr:ext cx="599010" cy="259045"/>
    <xdr:sp macro="" textlink="">
      <xdr:nvSpPr>
        <xdr:cNvPr id="371" name="テキスト ボックス 370"/>
        <xdr:cNvSpPr txBox="1"/>
      </xdr:nvSpPr>
      <xdr:spPr>
        <a:xfrm>
          <a:off x="6672794" y="939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3" name="直線コネクタ 392"/>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6"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7" name="直線コネクタ 396"/>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21317</xdr:rowOff>
    </xdr:from>
    <xdr:to>
      <xdr:col>15</xdr:col>
      <xdr:colOff>180975</xdr:colOff>
      <xdr:row>74</xdr:row>
      <xdr:rowOff>70750</xdr:rowOff>
    </xdr:to>
    <xdr:cxnSp macro="">
      <xdr:nvCxnSpPr>
        <xdr:cNvPr id="398" name="直線コネクタ 397"/>
        <xdr:cNvCxnSpPr/>
      </xdr:nvCxnSpPr>
      <xdr:spPr>
        <a:xfrm>
          <a:off x="9639300" y="12708617"/>
          <a:ext cx="838200" cy="4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161386</xdr:rowOff>
    </xdr:from>
    <xdr:ext cx="534377" cy="259045"/>
    <xdr:sp macro="" textlink="">
      <xdr:nvSpPr>
        <xdr:cNvPr id="399" name="普通建設事業費 （ うち新規整備　）平均値テキスト"/>
        <xdr:cNvSpPr txBox="1"/>
      </xdr:nvSpPr>
      <xdr:spPr>
        <a:xfrm>
          <a:off x="10528300" y="1319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0" name="フローチャート : 判断 399"/>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1" name="フローチャート : 判断 400"/>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106463</xdr:rowOff>
    </xdr:from>
    <xdr:ext cx="534377" cy="259045"/>
    <xdr:sp macro="" textlink="">
      <xdr:nvSpPr>
        <xdr:cNvPr id="402" name="テキスト ボックス 401"/>
        <xdr:cNvSpPr txBox="1"/>
      </xdr:nvSpPr>
      <xdr:spPr>
        <a:xfrm>
          <a:off x="9372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19950</xdr:rowOff>
    </xdr:from>
    <xdr:to>
      <xdr:col>15</xdr:col>
      <xdr:colOff>231775</xdr:colOff>
      <xdr:row>74</xdr:row>
      <xdr:rowOff>121550</xdr:rowOff>
    </xdr:to>
    <xdr:sp macro="" textlink="">
      <xdr:nvSpPr>
        <xdr:cNvPr id="408" name="円/楕円 407"/>
        <xdr:cNvSpPr/>
      </xdr:nvSpPr>
      <xdr:spPr>
        <a:xfrm>
          <a:off x="10426700" y="127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42827</xdr:rowOff>
    </xdr:from>
    <xdr:ext cx="599010" cy="259045"/>
    <xdr:sp macro="" textlink="">
      <xdr:nvSpPr>
        <xdr:cNvPr id="409" name="普通建設事業費 （ うち新規整備　）該当値テキスト"/>
        <xdr:cNvSpPr txBox="1"/>
      </xdr:nvSpPr>
      <xdr:spPr>
        <a:xfrm>
          <a:off x="10528300" y="1255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165,081</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141967</xdr:rowOff>
    </xdr:from>
    <xdr:to>
      <xdr:col>14</xdr:col>
      <xdr:colOff>79375</xdr:colOff>
      <xdr:row>74</xdr:row>
      <xdr:rowOff>72117</xdr:rowOff>
    </xdr:to>
    <xdr:sp macro="" textlink="">
      <xdr:nvSpPr>
        <xdr:cNvPr id="410" name="円/楕円 409"/>
        <xdr:cNvSpPr/>
      </xdr:nvSpPr>
      <xdr:spPr>
        <a:xfrm>
          <a:off x="9588500" y="1265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88644</xdr:rowOff>
    </xdr:from>
    <xdr:ext cx="599010" cy="259045"/>
    <xdr:sp macro="" textlink="">
      <xdr:nvSpPr>
        <xdr:cNvPr id="411" name="テキスト ボックス 410"/>
        <xdr:cNvSpPr txBox="1"/>
      </xdr:nvSpPr>
      <xdr:spPr>
        <a:xfrm>
          <a:off x="9339794" y="1243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2" name="正方形/長方形 41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3" name="正方形/長方形 41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4" name="正方形/長方形 41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5" name="正方形/長方形 41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6" name="正方形/長方形 41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7" name="正方形/長方形 41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8" name="正方形/長方形 41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30,714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9" name="正方形/長方形 41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0" name="テキスト ボックス 41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1" name="直線コネクタ 42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2" name="直線コネクタ 42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3" name="テキスト ボックス 42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4" name="直線コネクタ 42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5" name="テキスト ボックス 42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6" name="直線コネクタ 42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7" name="テキスト ボックス 42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28" name="直線コネクタ 42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29" name="テキスト ボックス 42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1" name="テキスト ボックス 43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3" name="直線コネクタ 432"/>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5" name="直線コネクタ 43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6"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7" name="直線コネクタ 436"/>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92353</xdr:rowOff>
    </xdr:from>
    <xdr:to>
      <xdr:col>15</xdr:col>
      <xdr:colOff>180975</xdr:colOff>
      <xdr:row>95</xdr:row>
      <xdr:rowOff>132110</xdr:rowOff>
    </xdr:to>
    <xdr:cxnSp macro="">
      <xdr:nvCxnSpPr>
        <xdr:cNvPr id="438" name="直線コネクタ 437"/>
        <xdr:cNvCxnSpPr/>
      </xdr:nvCxnSpPr>
      <xdr:spPr>
        <a:xfrm flipV="1">
          <a:off x="9639300" y="16380103"/>
          <a:ext cx="8382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xdr:rowOff>
    </xdr:from>
    <xdr:ext cx="534377" cy="259045"/>
    <xdr:sp macro="" textlink="">
      <xdr:nvSpPr>
        <xdr:cNvPr id="439" name="普通建設事業費 （ うち更新整備　）平均値テキスト"/>
        <xdr:cNvSpPr txBox="1"/>
      </xdr:nvSpPr>
      <xdr:spPr>
        <a:xfrm>
          <a:off x="10528300" y="164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0" name="フローチャート : 判断 439"/>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1" name="フローチャート : 判断 440"/>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76745</xdr:rowOff>
    </xdr:from>
    <xdr:ext cx="534377" cy="259045"/>
    <xdr:sp macro="" textlink="">
      <xdr:nvSpPr>
        <xdr:cNvPr id="442" name="テキスト ボックス 441"/>
        <xdr:cNvSpPr txBox="1"/>
      </xdr:nvSpPr>
      <xdr:spPr>
        <a:xfrm>
          <a:off x="9372111" y="16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41553</xdr:rowOff>
    </xdr:from>
    <xdr:to>
      <xdr:col>15</xdr:col>
      <xdr:colOff>231775</xdr:colOff>
      <xdr:row>95</xdr:row>
      <xdr:rowOff>143153</xdr:rowOff>
    </xdr:to>
    <xdr:sp macro="" textlink="">
      <xdr:nvSpPr>
        <xdr:cNvPr id="448" name="円/楕円 447"/>
        <xdr:cNvSpPr/>
      </xdr:nvSpPr>
      <xdr:spPr>
        <a:xfrm>
          <a:off x="10426700" y="163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64430</xdr:rowOff>
    </xdr:from>
    <xdr:ext cx="534377" cy="259045"/>
    <xdr:sp macro="" textlink="">
      <xdr:nvSpPr>
        <xdr:cNvPr id="449" name="普通建設事業費 （ うち更新整備　）該当値テキスト"/>
        <xdr:cNvSpPr txBox="1"/>
      </xdr:nvSpPr>
      <xdr:spPr>
        <a:xfrm>
          <a:off x="10528300" y="161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61,428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81310</xdr:rowOff>
    </xdr:from>
    <xdr:to>
      <xdr:col>14</xdr:col>
      <xdr:colOff>79375</xdr:colOff>
      <xdr:row>96</xdr:row>
      <xdr:rowOff>11460</xdr:rowOff>
    </xdr:to>
    <xdr:sp macro="" textlink="">
      <xdr:nvSpPr>
        <xdr:cNvPr id="450" name="円/楕円 449"/>
        <xdr:cNvSpPr/>
      </xdr:nvSpPr>
      <xdr:spPr>
        <a:xfrm>
          <a:off x="9588500" y="163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27987</xdr:rowOff>
    </xdr:from>
    <xdr:ext cx="534377" cy="259045"/>
    <xdr:sp macro="" textlink="">
      <xdr:nvSpPr>
        <xdr:cNvPr id="451" name="テキスト ボックス 450"/>
        <xdr:cNvSpPr txBox="1"/>
      </xdr:nvSpPr>
      <xdr:spPr>
        <a:xfrm>
          <a:off x="9372111" y="161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3" name="正方形/長方形 45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4" name="正方形/長方形 45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5" name="正方形/長方形 45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6" name="正方形/長方形 45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7" name="正方形/長方形 45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8" name="正方形/長方形 45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9" name="正方形/長方形 45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0" name="テキスト ボックス 45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1" name="直線コネクタ 46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2" name="直線コネクタ 46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3" name="テキスト ボックス 46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4" name="直線コネクタ 46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5" name="テキスト ボックス 46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6" name="直線コネクタ 46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7" name="テキスト ボックス 46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8" name="直線コネクタ 46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9" name="テキスト ボックス 46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0" name="直線コネクタ 46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1" name="テキスト ボックス 47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3" name="テキスト ボックス 47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5" name="直線コネクタ 474"/>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7" name="直線コネクタ 47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78"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79" name="直線コネクタ 478"/>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169075</xdr:rowOff>
    </xdr:from>
    <xdr:to>
      <xdr:col>23</xdr:col>
      <xdr:colOff>517525</xdr:colOff>
      <xdr:row>39</xdr:row>
      <xdr:rowOff>15395</xdr:rowOff>
    </xdr:to>
    <xdr:cxnSp macro="">
      <xdr:nvCxnSpPr>
        <xdr:cNvPr id="480" name="直線コネクタ 479"/>
        <xdr:cNvCxnSpPr/>
      </xdr:nvCxnSpPr>
      <xdr:spPr>
        <a:xfrm>
          <a:off x="15481300" y="6684175"/>
          <a:ext cx="838200" cy="1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1"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2" name="フローチャート : 判断 481"/>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159314</xdr:rowOff>
    </xdr:from>
    <xdr:to>
      <xdr:col>22</xdr:col>
      <xdr:colOff>365125</xdr:colOff>
      <xdr:row>38</xdr:row>
      <xdr:rowOff>169075</xdr:rowOff>
    </xdr:to>
    <xdr:cxnSp macro="">
      <xdr:nvCxnSpPr>
        <xdr:cNvPr id="483" name="直線コネクタ 482"/>
        <xdr:cNvCxnSpPr/>
      </xdr:nvCxnSpPr>
      <xdr:spPr>
        <a:xfrm>
          <a:off x="14592300" y="6674414"/>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4" name="フローチャート : 判断 483"/>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5" name="テキスト ボックス 484"/>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138260</xdr:rowOff>
    </xdr:from>
    <xdr:to>
      <xdr:col>21</xdr:col>
      <xdr:colOff>161925</xdr:colOff>
      <xdr:row>38</xdr:row>
      <xdr:rowOff>159314</xdr:rowOff>
    </xdr:to>
    <xdr:cxnSp macro="">
      <xdr:nvCxnSpPr>
        <xdr:cNvPr id="486" name="直線コネクタ 485"/>
        <xdr:cNvCxnSpPr/>
      </xdr:nvCxnSpPr>
      <xdr:spPr>
        <a:xfrm>
          <a:off x="13703300" y="6653360"/>
          <a:ext cx="889000" cy="2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7" name="フローチャート : 判断 486"/>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88" name="テキスト ボックス 487"/>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138260</xdr:rowOff>
    </xdr:from>
    <xdr:to>
      <xdr:col>19</xdr:col>
      <xdr:colOff>644525</xdr:colOff>
      <xdr:row>39</xdr:row>
      <xdr:rowOff>11661</xdr:rowOff>
    </xdr:to>
    <xdr:cxnSp macro="">
      <xdr:nvCxnSpPr>
        <xdr:cNvPr id="489" name="直線コネクタ 488"/>
        <xdr:cNvCxnSpPr/>
      </xdr:nvCxnSpPr>
      <xdr:spPr>
        <a:xfrm flipV="1">
          <a:off x="12814300" y="6653360"/>
          <a:ext cx="889000" cy="4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0" name="フローチャート : 判断 489"/>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15168</xdr:rowOff>
    </xdr:from>
    <xdr:ext cx="469744" cy="259045"/>
    <xdr:sp macro="" textlink="">
      <xdr:nvSpPr>
        <xdr:cNvPr id="491" name="テキスト ボックス 490"/>
        <xdr:cNvSpPr txBox="1"/>
      </xdr:nvSpPr>
      <xdr:spPr>
        <a:xfrm>
          <a:off x="13468427" y="67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2" name="フローチャート : 判断 491"/>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3" name="テキスト ボックス 492"/>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136045</xdr:rowOff>
    </xdr:from>
    <xdr:to>
      <xdr:col>23</xdr:col>
      <xdr:colOff>568325</xdr:colOff>
      <xdr:row>39</xdr:row>
      <xdr:rowOff>66195</xdr:rowOff>
    </xdr:to>
    <xdr:sp macro="" textlink="">
      <xdr:nvSpPr>
        <xdr:cNvPr id="499" name="円/楕円 498"/>
        <xdr:cNvSpPr/>
      </xdr:nvSpPr>
      <xdr:spPr>
        <a:xfrm>
          <a:off x="16268700" y="665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69986</xdr:rowOff>
    </xdr:from>
    <xdr:ext cx="469744" cy="259045"/>
    <xdr:sp macro="" textlink="">
      <xdr:nvSpPr>
        <xdr:cNvPr id="500" name="災害復旧事業費該当値テキスト"/>
        <xdr:cNvSpPr txBox="1"/>
      </xdr:nvSpPr>
      <xdr:spPr>
        <a:xfrm>
          <a:off x="16370300" y="658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118275</xdr:rowOff>
    </xdr:from>
    <xdr:to>
      <xdr:col>22</xdr:col>
      <xdr:colOff>415925</xdr:colOff>
      <xdr:row>39</xdr:row>
      <xdr:rowOff>48425</xdr:rowOff>
    </xdr:to>
    <xdr:sp macro="" textlink="">
      <xdr:nvSpPr>
        <xdr:cNvPr id="501" name="円/楕円 500"/>
        <xdr:cNvSpPr/>
      </xdr:nvSpPr>
      <xdr:spPr>
        <a:xfrm>
          <a:off x="15430500" y="66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39552</xdr:rowOff>
    </xdr:from>
    <xdr:ext cx="469744" cy="259045"/>
    <xdr:sp macro="" textlink="">
      <xdr:nvSpPr>
        <xdr:cNvPr id="502" name="テキスト ボックス 501"/>
        <xdr:cNvSpPr txBox="1"/>
      </xdr:nvSpPr>
      <xdr:spPr>
        <a:xfrm>
          <a:off x="15246427" y="672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108514</xdr:rowOff>
    </xdr:from>
    <xdr:to>
      <xdr:col>21</xdr:col>
      <xdr:colOff>212725</xdr:colOff>
      <xdr:row>39</xdr:row>
      <xdr:rowOff>38664</xdr:rowOff>
    </xdr:to>
    <xdr:sp macro="" textlink="">
      <xdr:nvSpPr>
        <xdr:cNvPr id="503" name="円/楕円 502"/>
        <xdr:cNvSpPr/>
      </xdr:nvSpPr>
      <xdr:spPr>
        <a:xfrm>
          <a:off x="14541500" y="662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29791</xdr:rowOff>
    </xdr:from>
    <xdr:ext cx="469744" cy="259045"/>
    <xdr:sp macro="" textlink="">
      <xdr:nvSpPr>
        <xdr:cNvPr id="504" name="テキスト ボックス 503"/>
        <xdr:cNvSpPr txBox="1"/>
      </xdr:nvSpPr>
      <xdr:spPr>
        <a:xfrm>
          <a:off x="14357427" y="671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87460</xdr:rowOff>
    </xdr:from>
    <xdr:to>
      <xdr:col>20</xdr:col>
      <xdr:colOff>9525</xdr:colOff>
      <xdr:row>39</xdr:row>
      <xdr:rowOff>17610</xdr:rowOff>
    </xdr:to>
    <xdr:sp macro="" textlink="">
      <xdr:nvSpPr>
        <xdr:cNvPr id="505" name="円/楕円 504"/>
        <xdr:cNvSpPr/>
      </xdr:nvSpPr>
      <xdr:spPr>
        <a:xfrm>
          <a:off x="13652500" y="66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34137</xdr:rowOff>
    </xdr:from>
    <xdr:ext cx="534377" cy="259045"/>
    <xdr:sp macro="" textlink="">
      <xdr:nvSpPr>
        <xdr:cNvPr id="506" name="テキスト ボックス 505"/>
        <xdr:cNvSpPr txBox="1"/>
      </xdr:nvSpPr>
      <xdr:spPr>
        <a:xfrm>
          <a:off x="13436111" y="63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132311</xdr:rowOff>
    </xdr:from>
    <xdr:to>
      <xdr:col>18</xdr:col>
      <xdr:colOff>492125</xdr:colOff>
      <xdr:row>39</xdr:row>
      <xdr:rowOff>62461</xdr:rowOff>
    </xdr:to>
    <xdr:sp macro="" textlink="">
      <xdr:nvSpPr>
        <xdr:cNvPr id="507" name="円/楕円 506"/>
        <xdr:cNvSpPr/>
      </xdr:nvSpPr>
      <xdr:spPr>
        <a:xfrm>
          <a:off x="12763500" y="66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53588</xdr:rowOff>
    </xdr:from>
    <xdr:ext cx="469744" cy="259045"/>
    <xdr:sp macro="" textlink="">
      <xdr:nvSpPr>
        <xdr:cNvPr id="508" name="テキスト ボックス 507"/>
        <xdr:cNvSpPr txBox="1"/>
      </xdr:nvSpPr>
      <xdr:spPr>
        <a:xfrm>
          <a:off x="12579427" y="674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8" name="直線コネクタ 56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9" name="テキスト ボックス 56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0" name="直線コネクタ 56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1" name="テキスト ボックス 57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2" name="直線コネクタ 57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3" name="テキスト ボックス 57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4" name="直線コネクタ 57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5" name="テキスト ボックス 57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7" name="直線コネクタ 576"/>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78"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79" name="直線コネクタ 578"/>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0"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1" name="直線コネクタ 580"/>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100416</xdr:rowOff>
    </xdr:from>
    <xdr:to>
      <xdr:col>23</xdr:col>
      <xdr:colOff>517525</xdr:colOff>
      <xdr:row>77</xdr:row>
      <xdr:rowOff>116456</xdr:rowOff>
    </xdr:to>
    <xdr:cxnSp macro="">
      <xdr:nvCxnSpPr>
        <xdr:cNvPr id="582" name="直線コネクタ 581"/>
        <xdr:cNvCxnSpPr/>
      </xdr:nvCxnSpPr>
      <xdr:spPr>
        <a:xfrm flipV="1">
          <a:off x="15481300" y="13302066"/>
          <a:ext cx="8382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3"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4" name="フローチャート : 判断 583"/>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116456</xdr:rowOff>
    </xdr:from>
    <xdr:to>
      <xdr:col>22</xdr:col>
      <xdr:colOff>365125</xdr:colOff>
      <xdr:row>77</xdr:row>
      <xdr:rowOff>123526</xdr:rowOff>
    </xdr:to>
    <xdr:cxnSp macro="">
      <xdr:nvCxnSpPr>
        <xdr:cNvPr id="585" name="直線コネクタ 584"/>
        <xdr:cNvCxnSpPr/>
      </xdr:nvCxnSpPr>
      <xdr:spPr>
        <a:xfrm flipV="1">
          <a:off x="14592300" y="13318106"/>
          <a:ext cx="8890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6" name="フローチャート : 判断 585"/>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7" name="テキスト ボックス 586"/>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120955</xdr:rowOff>
    </xdr:from>
    <xdr:to>
      <xdr:col>21</xdr:col>
      <xdr:colOff>161925</xdr:colOff>
      <xdr:row>77</xdr:row>
      <xdr:rowOff>123526</xdr:rowOff>
    </xdr:to>
    <xdr:cxnSp macro="">
      <xdr:nvCxnSpPr>
        <xdr:cNvPr id="588" name="直線コネクタ 587"/>
        <xdr:cNvCxnSpPr/>
      </xdr:nvCxnSpPr>
      <xdr:spPr>
        <a:xfrm>
          <a:off x="13703300" y="13322605"/>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89" name="フローチャート : 判断 588"/>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0" name="テキスト ボックス 589"/>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116692</xdr:rowOff>
    </xdr:from>
    <xdr:to>
      <xdr:col>19</xdr:col>
      <xdr:colOff>644525</xdr:colOff>
      <xdr:row>77</xdr:row>
      <xdr:rowOff>120955</xdr:rowOff>
    </xdr:to>
    <xdr:cxnSp macro="">
      <xdr:nvCxnSpPr>
        <xdr:cNvPr id="591" name="直線コネクタ 590"/>
        <xdr:cNvCxnSpPr/>
      </xdr:nvCxnSpPr>
      <xdr:spPr>
        <a:xfrm>
          <a:off x="12814300" y="13318342"/>
          <a:ext cx="889000" cy="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2" name="フローチャート : 判断 591"/>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3" name="テキスト ボックス 592"/>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4" name="フローチャート : 判断 593"/>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5" name="テキスト ボックス 594"/>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6" name="テキスト ボックス 59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7" name="テキスト ボックス 59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8" name="テキスト ボックス 59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9" name="テキスト ボックス 59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0" name="テキスト ボックス 59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49616</xdr:rowOff>
    </xdr:from>
    <xdr:to>
      <xdr:col>23</xdr:col>
      <xdr:colOff>568325</xdr:colOff>
      <xdr:row>77</xdr:row>
      <xdr:rowOff>151216</xdr:rowOff>
    </xdr:to>
    <xdr:sp macro="" textlink="">
      <xdr:nvSpPr>
        <xdr:cNvPr id="601" name="円/楕円 600"/>
        <xdr:cNvSpPr/>
      </xdr:nvSpPr>
      <xdr:spPr>
        <a:xfrm>
          <a:off x="16268700" y="132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135993</xdr:rowOff>
    </xdr:from>
    <xdr:ext cx="534377" cy="259045"/>
    <xdr:sp macro="" textlink="">
      <xdr:nvSpPr>
        <xdr:cNvPr id="602" name="公債費該当値テキスト"/>
        <xdr:cNvSpPr txBox="1"/>
      </xdr:nvSpPr>
      <xdr:spPr>
        <a:xfrm>
          <a:off x="16370300" y="1316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16,874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65656</xdr:rowOff>
    </xdr:from>
    <xdr:to>
      <xdr:col>22</xdr:col>
      <xdr:colOff>415925</xdr:colOff>
      <xdr:row>77</xdr:row>
      <xdr:rowOff>167256</xdr:rowOff>
    </xdr:to>
    <xdr:sp macro="" textlink="">
      <xdr:nvSpPr>
        <xdr:cNvPr id="603" name="円/楕円 602"/>
        <xdr:cNvSpPr/>
      </xdr:nvSpPr>
      <xdr:spPr>
        <a:xfrm>
          <a:off x="15430500" y="1326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158383</xdr:rowOff>
    </xdr:from>
    <xdr:ext cx="534377" cy="259045"/>
    <xdr:sp macro="" textlink="">
      <xdr:nvSpPr>
        <xdr:cNvPr id="604" name="テキスト ボックス 603"/>
        <xdr:cNvSpPr txBox="1"/>
      </xdr:nvSpPr>
      <xdr:spPr>
        <a:xfrm>
          <a:off x="15214111" y="133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72726</xdr:rowOff>
    </xdr:from>
    <xdr:to>
      <xdr:col>21</xdr:col>
      <xdr:colOff>212725</xdr:colOff>
      <xdr:row>78</xdr:row>
      <xdr:rowOff>2876</xdr:rowOff>
    </xdr:to>
    <xdr:sp macro="" textlink="">
      <xdr:nvSpPr>
        <xdr:cNvPr id="605" name="円/楕円 604"/>
        <xdr:cNvSpPr/>
      </xdr:nvSpPr>
      <xdr:spPr>
        <a:xfrm>
          <a:off x="14541500" y="132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165453</xdr:rowOff>
    </xdr:from>
    <xdr:ext cx="534377" cy="259045"/>
    <xdr:sp macro="" textlink="">
      <xdr:nvSpPr>
        <xdr:cNvPr id="606" name="テキスト ボックス 605"/>
        <xdr:cNvSpPr txBox="1"/>
      </xdr:nvSpPr>
      <xdr:spPr>
        <a:xfrm>
          <a:off x="14325111" y="133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70155</xdr:rowOff>
    </xdr:from>
    <xdr:to>
      <xdr:col>20</xdr:col>
      <xdr:colOff>9525</xdr:colOff>
      <xdr:row>78</xdr:row>
      <xdr:rowOff>305</xdr:rowOff>
    </xdr:to>
    <xdr:sp macro="" textlink="">
      <xdr:nvSpPr>
        <xdr:cNvPr id="607" name="円/楕円 606"/>
        <xdr:cNvSpPr/>
      </xdr:nvSpPr>
      <xdr:spPr>
        <a:xfrm>
          <a:off x="13652500" y="132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162882</xdr:rowOff>
    </xdr:from>
    <xdr:ext cx="534377" cy="259045"/>
    <xdr:sp macro="" textlink="">
      <xdr:nvSpPr>
        <xdr:cNvPr id="608" name="テキスト ボックス 607"/>
        <xdr:cNvSpPr txBox="1"/>
      </xdr:nvSpPr>
      <xdr:spPr>
        <a:xfrm>
          <a:off x="13436111" y="133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65892</xdr:rowOff>
    </xdr:from>
    <xdr:to>
      <xdr:col>18</xdr:col>
      <xdr:colOff>492125</xdr:colOff>
      <xdr:row>77</xdr:row>
      <xdr:rowOff>167492</xdr:rowOff>
    </xdr:to>
    <xdr:sp macro="" textlink="">
      <xdr:nvSpPr>
        <xdr:cNvPr id="609" name="円/楕円 608"/>
        <xdr:cNvSpPr/>
      </xdr:nvSpPr>
      <xdr:spPr>
        <a:xfrm>
          <a:off x="12763500" y="132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158619</xdr:rowOff>
    </xdr:from>
    <xdr:ext cx="534377" cy="259045"/>
    <xdr:sp macro="" textlink="">
      <xdr:nvSpPr>
        <xdr:cNvPr id="610" name="テキスト ボックス 609"/>
        <xdr:cNvSpPr txBox="1"/>
      </xdr:nvSpPr>
      <xdr:spPr>
        <a:xfrm>
          <a:off x="12547111" y="1336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1" name="正方形/長方形 61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2" name="正方形/長方形 61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3" name="正方形/長方形 61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4" name="正方形/長方形 61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5" name="正方形/長方形 61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6" name="正方形/長方形 61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7" name="正方形/長方形 61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8" name="正方形/長方形 61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9" name="テキスト ボックス 61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0" name="直線コネクタ 61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1" name="直線コネクタ 62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2" name="テキスト ボックス 62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3" name="直線コネクタ 62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4" name="テキスト ボックス 62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5" name="直線コネクタ 62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6" name="テキスト ボックス 62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7" name="直線コネクタ 62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28" name="テキスト ボックス 62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9" name="直線コネクタ 62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0" name="テキスト ボックス 62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2" name="直線コネクタ 631"/>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3"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4" name="直線コネクタ 633"/>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5"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6" name="直線コネクタ 635"/>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77429</xdr:rowOff>
    </xdr:from>
    <xdr:to>
      <xdr:col>23</xdr:col>
      <xdr:colOff>517525</xdr:colOff>
      <xdr:row>98</xdr:row>
      <xdr:rowOff>137066</xdr:rowOff>
    </xdr:to>
    <xdr:cxnSp macro="">
      <xdr:nvCxnSpPr>
        <xdr:cNvPr id="637" name="直線コネクタ 636"/>
        <xdr:cNvCxnSpPr/>
      </xdr:nvCxnSpPr>
      <xdr:spPr>
        <a:xfrm flipV="1">
          <a:off x="15481300" y="16879529"/>
          <a:ext cx="838200" cy="5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38"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39" name="フローチャート : 判断 638"/>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74106</xdr:rowOff>
    </xdr:from>
    <xdr:to>
      <xdr:col>22</xdr:col>
      <xdr:colOff>365125</xdr:colOff>
      <xdr:row>98</xdr:row>
      <xdr:rowOff>137066</xdr:rowOff>
    </xdr:to>
    <xdr:cxnSp macro="">
      <xdr:nvCxnSpPr>
        <xdr:cNvPr id="640" name="直線コネクタ 639"/>
        <xdr:cNvCxnSpPr/>
      </xdr:nvCxnSpPr>
      <xdr:spPr>
        <a:xfrm>
          <a:off x="14592300" y="16876206"/>
          <a:ext cx="889000" cy="6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1" name="フローチャート : 判断 640"/>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2" name="テキスト ボックス 641"/>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52420</xdr:rowOff>
    </xdr:from>
    <xdr:to>
      <xdr:col>21</xdr:col>
      <xdr:colOff>161925</xdr:colOff>
      <xdr:row>98</xdr:row>
      <xdr:rowOff>74106</xdr:rowOff>
    </xdr:to>
    <xdr:cxnSp macro="">
      <xdr:nvCxnSpPr>
        <xdr:cNvPr id="643" name="直線コネクタ 642"/>
        <xdr:cNvCxnSpPr/>
      </xdr:nvCxnSpPr>
      <xdr:spPr>
        <a:xfrm>
          <a:off x="13703300" y="16854520"/>
          <a:ext cx="889000" cy="2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4" name="フローチャート : 判断 643"/>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5" name="テキスト ボックス 644"/>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29163</xdr:rowOff>
    </xdr:from>
    <xdr:to>
      <xdr:col>19</xdr:col>
      <xdr:colOff>644525</xdr:colOff>
      <xdr:row>98</xdr:row>
      <xdr:rowOff>52420</xdr:rowOff>
    </xdr:to>
    <xdr:cxnSp macro="">
      <xdr:nvCxnSpPr>
        <xdr:cNvPr id="646" name="直線コネクタ 645"/>
        <xdr:cNvCxnSpPr/>
      </xdr:nvCxnSpPr>
      <xdr:spPr>
        <a:xfrm>
          <a:off x="12814300" y="16831263"/>
          <a:ext cx="889000" cy="2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7" name="フローチャート : 判断 646"/>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48" name="テキスト ボックス 647"/>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49" name="フローチャート : 判断 648"/>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0" name="テキスト ボックス 649"/>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1" name="テキスト ボックス 65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2" name="テキスト ボックス 65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3" name="テキスト ボックス 65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4" name="テキスト ボックス 65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5" name="テキスト ボックス 65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26629</xdr:rowOff>
    </xdr:from>
    <xdr:to>
      <xdr:col>23</xdr:col>
      <xdr:colOff>568325</xdr:colOff>
      <xdr:row>98</xdr:row>
      <xdr:rowOff>128229</xdr:rowOff>
    </xdr:to>
    <xdr:sp macro="" textlink="">
      <xdr:nvSpPr>
        <xdr:cNvPr id="656" name="円/楕円 655"/>
        <xdr:cNvSpPr/>
      </xdr:nvSpPr>
      <xdr:spPr>
        <a:xfrm>
          <a:off x="16268700" y="1682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113006</xdr:rowOff>
    </xdr:from>
    <xdr:ext cx="534377" cy="259045"/>
    <xdr:sp macro="" textlink="">
      <xdr:nvSpPr>
        <xdr:cNvPr id="657" name="積立金該当値テキスト"/>
        <xdr:cNvSpPr txBox="1"/>
      </xdr:nvSpPr>
      <xdr:spPr>
        <a:xfrm>
          <a:off x="16370300" y="1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13,620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86266</xdr:rowOff>
    </xdr:from>
    <xdr:to>
      <xdr:col>22</xdr:col>
      <xdr:colOff>415925</xdr:colOff>
      <xdr:row>99</xdr:row>
      <xdr:rowOff>16416</xdr:rowOff>
    </xdr:to>
    <xdr:sp macro="" textlink="">
      <xdr:nvSpPr>
        <xdr:cNvPr id="658" name="円/楕円 657"/>
        <xdr:cNvSpPr/>
      </xdr:nvSpPr>
      <xdr:spPr>
        <a:xfrm>
          <a:off x="15430500" y="168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7543</xdr:rowOff>
    </xdr:from>
    <xdr:ext cx="378565" cy="259045"/>
    <xdr:sp macro="" textlink="">
      <xdr:nvSpPr>
        <xdr:cNvPr id="659" name="テキスト ボックス 658"/>
        <xdr:cNvSpPr txBox="1"/>
      </xdr:nvSpPr>
      <xdr:spPr>
        <a:xfrm>
          <a:off x="15292017" y="16981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23306</xdr:rowOff>
    </xdr:from>
    <xdr:to>
      <xdr:col>21</xdr:col>
      <xdr:colOff>212725</xdr:colOff>
      <xdr:row>98</xdr:row>
      <xdr:rowOff>124906</xdr:rowOff>
    </xdr:to>
    <xdr:sp macro="" textlink="">
      <xdr:nvSpPr>
        <xdr:cNvPr id="660" name="円/楕円 659"/>
        <xdr:cNvSpPr/>
      </xdr:nvSpPr>
      <xdr:spPr>
        <a:xfrm>
          <a:off x="14541500" y="168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116033</xdr:rowOff>
    </xdr:from>
    <xdr:ext cx="534377" cy="259045"/>
    <xdr:sp macro="" textlink="">
      <xdr:nvSpPr>
        <xdr:cNvPr id="661" name="テキスト ボックス 660"/>
        <xdr:cNvSpPr txBox="1"/>
      </xdr:nvSpPr>
      <xdr:spPr>
        <a:xfrm>
          <a:off x="14325111" y="1691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1620</xdr:rowOff>
    </xdr:from>
    <xdr:to>
      <xdr:col>20</xdr:col>
      <xdr:colOff>9525</xdr:colOff>
      <xdr:row>98</xdr:row>
      <xdr:rowOff>103220</xdr:rowOff>
    </xdr:to>
    <xdr:sp macro="" textlink="">
      <xdr:nvSpPr>
        <xdr:cNvPr id="662" name="円/楕円 661"/>
        <xdr:cNvSpPr/>
      </xdr:nvSpPr>
      <xdr:spPr>
        <a:xfrm>
          <a:off x="13652500" y="168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94347</xdr:rowOff>
    </xdr:from>
    <xdr:ext cx="534377" cy="259045"/>
    <xdr:sp macro="" textlink="">
      <xdr:nvSpPr>
        <xdr:cNvPr id="663" name="テキスト ボックス 662"/>
        <xdr:cNvSpPr txBox="1"/>
      </xdr:nvSpPr>
      <xdr:spPr>
        <a:xfrm>
          <a:off x="13436111" y="1689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149813</xdr:rowOff>
    </xdr:from>
    <xdr:to>
      <xdr:col>18</xdr:col>
      <xdr:colOff>492125</xdr:colOff>
      <xdr:row>98</xdr:row>
      <xdr:rowOff>79963</xdr:rowOff>
    </xdr:to>
    <xdr:sp macro="" textlink="">
      <xdr:nvSpPr>
        <xdr:cNvPr id="664" name="円/楕円 663"/>
        <xdr:cNvSpPr/>
      </xdr:nvSpPr>
      <xdr:spPr>
        <a:xfrm>
          <a:off x="12763500" y="167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71090</xdr:rowOff>
    </xdr:from>
    <xdr:ext cx="534377" cy="259045"/>
    <xdr:sp macro="" textlink="">
      <xdr:nvSpPr>
        <xdr:cNvPr id="665" name="テキスト ボックス 664"/>
        <xdr:cNvSpPr txBox="1"/>
      </xdr:nvSpPr>
      <xdr:spPr>
        <a:xfrm>
          <a:off x="12547111" y="1687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6" name="正方形/長方形 66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7" name="正方形/長方形 66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8" name="正方形/長方形 66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9" name="正方形/長方形 66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0" name="正方形/長方形 66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1" name="正方形/長方形 67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2" name="正方形/長方形 67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3" name="正方形/長方形 67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4" name="テキスト ボックス 67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5" name="直線コネクタ 67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6" name="直線コネクタ 67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7" name="テキスト ボックス 67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8" name="直線コネクタ 67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79" name="テキスト ボックス 67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0" name="直線コネクタ 67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1" name="テキスト ボックス 68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2" name="直線コネクタ 68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3" name="テキスト ボックス 68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4" name="直線コネクタ 68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5" name="テキスト ボックス 68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6" name="直線コネクタ 68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7" name="テキスト ボックス 68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89" name="直線コネクタ 688"/>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1" name="直線コネクタ 69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2"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3" name="直線コネクタ 692"/>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4" name="直線コネクタ 69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5"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6" name="フローチャート : 判断 695"/>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7" name="直線コネクタ 69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698" name="フローチャート : 判断 697"/>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699" name="テキスト ボックス 698"/>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29210</xdr:rowOff>
    </xdr:from>
    <xdr:to>
      <xdr:col>29</xdr:col>
      <xdr:colOff>517525</xdr:colOff>
      <xdr:row>39</xdr:row>
      <xdr:rowOff>44450</xdr:rowOff>
    </xdr:to>
    <xdr:cxnSp macro="">
      <xdr:nvCxnSpPr>
        <xdr:cNvPr id="700" name="直線コネクタ 699"/>
        <xdr:cNvCxnSpPr/>
      </xdr:nvCxnSpPr>
      <xdr:spPr>
        <a:xfrm>
          <a:off x="19545300" y="6715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1" name="フローチャート : 判断 700"/>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2" name="テキスト ボックス 701"/>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29210</xdr:rowOff>
    </xdr:from>
    <xdr:to>
      <xdr:col>28</xdr:col>
      <xdr:colOff>314325</xdr:colOff>
      <xdr:row>39</xdr:row>
      <xdr:rowOff>42926</xdr:rowOff>
    </xdr:to>
    <xdr:cxnSp macro="">
      <xdr:nvCxnSpPr>
        <xdr:cNvPr id="703" name="直線コネクタ 702"/>
        <xdr:cNvCxnSpPr/>
      </xdr:nvCxnSpPr>
      <xdr:spPr>
        <a:xfrm flipV="1">
          <a:off x="18656300" y="6715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4" name="フローチャート : 判断 703"/>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5" name="テキスト ボックス 704"/>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6" name="フローチャート : 判断 705"/>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7" name="テキスト ボックス 706"/>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8" name="テキスト ボックス 70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9" name="テキスト ボックス 70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0" name="テキスト ボックス 70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1" name="テキスト ボックス 71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2" name="テキスト ボックス 71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3" name="円/楕円 71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5" name="円/楕円 71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6" name="テキスト ボックス 71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7" name="円/楕円 71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18" name="テキスト ボックス 71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149860</xdr:rowOff>
    </xdr:from>
    <xdr:to>
      <xdr:col>28</xdr:col>
      <xdr:colOff>365125</xdr:colOff>
      <xdr:row>39</xdr:row>
      <xdr:rowOff>80010</xdr:rowOff>
    </xdr:to>
    <xdr:sp macro="" textlink="">
      <xdr:nvSpPr>
        <xdr:cNvPr id="719" name="円/楕円 718"/>
        <xdr:cNvSpPr/>
      </xdr:nvSpPr>
      <xdr:spPr>
        <a:xfrm>
          <a:off x="19494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71137</xdr:rowOff>
    </xdr:from>
    <xdr:ext cx="378565" cy="259045"/>
    <xdr:sp macro="" textlink="">
      <xdr:nvSpPr>
        <xdr:cNvPr id="720" name="テキスト ボックス 719"/>
        <xdr:cNvSpPr txBox="1"/>
      </xdr:nvSpPr>
      <xdr:spPr>
        <a:xfrm>
          <a:off x="19356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163576</xdr:rowOff>
    </xdr:from>
    <xdr:to>
      <xdr:col>27</xdr:col>
      <xdr:colOff>161925</xdr:colOff>
      <xdr:row>39</xdr:row>
      <xdr:rowOff>93726</xdr:rowOff>
    </xdr:to>
    <xdr:sp macro="" textlink="">
      <xdr:nvSpPr>
        <xdr:cNvPr id="721" name="円/楕円 720"/>
        <xdr:cNvSpPr/>
      </xdr:nvSpPr>
      <xdr:spPr>
        <a:xfrm>
          <a:off x="18605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84853</xdr:rowOff>
    </xdr:from>
    <xdr:ext cx="313932" cy="259045"/>
    <xdr:sp macro="" textlink="">
      <xdr:nvSpPr>
        <xdr:cNvPr id="722" name="テキスト ボックス 721"/>
        <xdr:cNvSpPr txBox="1"/>
      </xdr:nvSpPr>
      <xdr:spPr>
        <a:xfrm>
          <a:off x="18499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3" name="正方形/長方形 72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4" name="正方形/長方形 72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5" name="正方形/長方形 72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6" name="正方形/長方形 72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7" name="正方形/長方形 72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8" name="正方形/長方形 72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9" name="正方形/長方形 72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0" name="正方形/長方形 72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1" name="テキスト ボックス 73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2" name="直線コネクタ 73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3" name="直線コネクタ 73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4" name="テキスト ボックス 73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5" name="直線コネクタ 73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6" name="テキスト ボックス 73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7" name="直線コネクタ 73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8" name="テキスト ボックス 73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9" name="直線コネクタ 73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0" name="テキスト ボックス 73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1" name="直線コネクタ 74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2" name="テキスト ボックス 74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3" name="直線コネクタ 74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4" name="テキスト ボックス 74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6" name="直線コネクタ 745"/>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8" name="直線コネクタ 74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49"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0" name="直線コネクタ 749"/>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17780</xdr:rowOff>
    </xdr:from>
    <xdr:to>
      <xdr:col>32</xdr:col>
      <xdr:colOff>187325</xdr:colOff>
      <xdr:row>55</xdr:row>
      <xdr:rowOff>76378</xdr:rowOff>
    </xdr:to>
    <xdr:cxnSp macro="">
      <xdr:nvCxnSpPr>
        <xdr:cNvPr id="751" name="直線コネクタ 750"/>
        <xdr:cNvCxnSpPr/>
      </xdr:nvCxnSpPr>
      <xdr:spPr>
        <a:xfrm>
          <a:off x="21323300" y="9447530"/>
          <a:ext cx="8382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141622</xdr:rowOff>
    </xdr:from>
    <xdr:ext cx="469744" cy="259045"/>
    <xdr:sp macro="" textlink="">
      <xdr:nvSpPr>
        <xdr:cNvPr id="752" name="貸付金平均値テキスト"/>
        <xdr:cNvSpPr txBox="1"/>
      </xdr:nvSpPr>
      <xdr:spPr>
        <a:xfrm>
          <a:off x="22212300" y="9914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3" name="フローチャート : 判断 752"/>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100838</xdr:rowOff>
    </xdr:from>
    <xdr:to>
      <xdr:col>31</xdr:col>
      <xdr:colOff>34925</xdr:colOff>
      <xdr:row>55</xdr:row>
      <xdr:rowOff>17780</xdr:rowOff>
    </xdr:to>
    <xdr:cxnSp macro="">
      <xdr:nvCxnSpPr>
        <xdr:cNvPr id="754" name="直線コネクタ 753"/>
        <xdr:cNvCxnSpPr/>
      </xdr:nvCxnSpPr>
      <xdr:spPr>
        <a:xfrm>
          <a:off x="20434300" y="9359138"/>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5" name="フローチャート : 判断 754"/>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36466</xdr:rowOff>
    </xdr:from>
    <xdr:ext cx="469744" cy="259045"/>
    <xdr:sp macro="" textlink="">
      <xdr:nvSpPr>
        <xdr:cNvPr id="756" name="テキスト ボックス 755"/>
        <xdr:cNvSpPr txBox="1"/>
      </xdr:nvSpPr>
      <xdr:spPr>
        <a:xfrm>
          <a:off x="21088427" y="99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20447</xdr:rowOff>
    </xdr:from>
    <xdr:to>
      <xdr:col>29</xdr:col>
      <xdr:colOff>517525</xdr:colOff>
      <xdr:row>54</xdr:row>
      <xdr:rowOff>100838</xdr:rowOff>
    </xdr:to>
    <xdr:cxnSp macro="">
      <xdr:nvCxnSpPr>
        <xdr:cNvPr id="757" name="直線コネクタ 756"/>
        <xdr:cNvCxnSpPr/>
      </xdr:nvCxnSpPr>
      <xdr:spPr>
        <a:xfrm>
          <a:off x="19545300" y="9278747"/>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58" name="フローチャート : 判断 757"/>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33494</xdr:rowOff>
    </xdr:from>
    <xdr:ext cx="469744" cy="259045"/>
    <xdr:sp macro="" textlink="">
      <xdr:nvSpPr>
        <xdr:cNvPr id="759" name="テキスト ボックス 758"/>
        <xdr:cNvSpPr txBox="1"/>
      </xdr:nvSpPr>
      <xdr:spPr>
        <a:xfrm>
          <a:off x="20199427" y="997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99161</xdr:rowOff>
    </xdr:from>
    <xdr:to>
      <xdr:col>28</xdr:col>
      <xdr:colOff>314325</xdr:colOff>
      <xdr:row>54</xdr:row>
      <xdr:rowOff>20447</xdr:rowOff>
    </xdr:to>
    <xdr:cxnSp macro="">
      <xdr:nvCxnSpPr>
        <xdr:cNvPr id="760" name="直線コネクタ 759"/>
        <xdr:cNvCxnSpPr/>
      </xdr:nvCxnSpPr>
      <xdr:spPr>
        <a:xfrm>
          <a:off x="18656300" y="9186011"/>
          <a:ext cx="889000" cy="9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1" name="フローチャート : 判断 760"/>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4615</xdr:rowOff>
    </xdr:from>
    <xdr:ext cx="469744" cy="259045"/>
    <xdr:sp macro="" textlink="">
      <xdr:nvSpPr>
        <xdr:cNvPr id="762" name="テキスト ボックス 761"/>
        <xdr:cNvSpPr txBox="1"/>
      </xdr:nvSpPr>
      <xdr:spPr>
        <a:xfrm>
          <a:off x="19310427" y="994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3" name="フローチャート : 判断 762"/>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166768</xdr:rowOff>
    </xdr:from>
    <xdr:ext cx="469744" cy="259045"/>
    <xdr:sp macro="" textlink="">
      <xdr:nvSpPr>
        <xdr:cNvPr id="764" name="テキスト ボックス 763"/>
        <xdr:cNvSpPr txBox="1"/>
      </xdr:nvSpPr>
      <xdr:spPr>
        <a:xfrm>
          <a:off x="18421427" y="993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5" name="テキスト ボックス 76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6" name="テキスト ボックス 76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7" name="テキスト ボックス 76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8" name="テキスト ボックス 76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9" name="テキスト ボックス 76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25578</xdr:rowOff>
    </xdr:from>
    <xdr:to>
      <xdr:col>32</xdr:col>
      <xdr:colOff>238125</xdr:colOff>
      <xdr:row>55</xdr:row>
      <xdr:rowOff>127178</xdr:rowOff>
    </xdr:to>
    <xdr:sp macro="" textlink="">
      <xdr:nvSpPr>
        <xdr:cNvPr id="770" name="円/楕円 769"/>
        <xdr:cNvSpPr/>
      </xdr:nvSpPr>
      <xdr:spPr>
        <a:xfrm>
          <a:off x="22110700" y="94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48455</xdr:rowOff>
    </xdr:from>
    <xdr:ext cx="469744" cy="259045"/>
    <xdr:sp macro="" textlink="">
      <xdr:nvSpPr>
        <xdr:cNvPr id="771" name="貸付金該当値テキスト"/>
        <xdr:cNvSpPr txBox="1"/>
      </xdr:nvSpPr>
      <xdr:spPr>
        <a:xfrm>
          <a:off x="22212300" y="93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8,581</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138430</xdr:rowOff>
    </xdr:from>
    <xdr:to>
      <xdr:col>31</xdr:col>
      <xdr:colOff>85725</xdr:colOff>
      <xdr:row>55</xdr:row>
      <xdr:rowOff>68580</xdr:rowOff>
    </xdr:to>
    <xdr:sp macro="" textlink="">
      <xdr:nvSpPr>
        <xdr:cNvPr id="772" name="円/楕円 771"/>
        <xdr:cNvSpPr/>
      </xdr:nvSpPr>
      <xdr:spPr>
        <a:xfrm>
          <a:off x="21272500" y="93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53</xdr:row>
      <xdr:rowOff>85107</xdr:rowOff>
    </xdr:from>
    <xdr:ext cx="469744" cy="259045"/>
    <xdr:sp macro="" textlink="">
      <xdr:nvSpPr>
        <xdr:cNvPr id="773" name="テキスト ボックス 772"/>
        <xdr:cNvSpPr txBox="1"/>
      </xdr:nvSpPr>
      <xdr:spPr>
        <a:xfrm>
          <a:off x="21088427" y="917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50038</xdr:rowOff>
    </xdr:from>
    <xdr:to>
      <xdr:col>29</xdr:col>
      <xdr:colOff>568325</xdr:colOff>
      <xdr:row>54</xdr:row>
      <xdr:rowOff>151638</xdr:rowOff>
    </xdr:to>
    <xdr:sp macro="" textlink="">
      <xdr:nvSpPr>
        <xdr:cNvPr id="774" name="円/楕円 773"/>
        <xdr:cNvSpPr/>
      </xdr:nvSpPr>
      <xdr:spPr>
        <a:xfrm>
          <a:off x="20383500" y="93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168165</xdr:rowOff>
    </xdr:from>
    <xdr:ext cx="534377" cy="259045"/>
    <xdr:sp macro="" textlink="">
      <xdr:nvSpPr>
        <xdr:cNvPr id="775" name="テキスト ボックス 774"/>
        <xdr:cNvSpPr txBox="1"/>
      </xdr:nvSpPr>
      <xdr:spPr>
        <a:xfrm>
          <a:off x="20167111" y="908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10,510</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141097</xdr:rowOff>
    </xdr:from>
    <xdr:to>
      <xdr:col>28</xdr:col>
      <xdr:colOff>365125</xdr:colOff>
      <xdr:row>54</xdr:row>
      <xdr:rowOff>71247</xdr:rowOff>
    </xdr:to>
    <xdr:sp macro="" textlink="">
      <xdr:nvSpPr>
        <xdr:cNvPr id="776" name="円/楕円 775"/>
        <xdr:cNvSpPr/>
      </xdr:nvSpPr>
      <xdr:spPr>
        <a:xfrm>
          <a:off x="19494500" y="922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87774</xdr:rowOff>
    </xdr:from>
    <xdr:ext cx="534377" cy="259045"/>
    <xdr:sp macro="" textlink="">
      <xdr:nvSpPr>
        <xdr:cNvPr id="777" name="テキスト ボックス 776"/>
        <xdr:cNvSpPr txBox="1"/>
      </xdr:nvSpPr>
      <xdr:spPr>
        <a:xfrm>
          <a:off x="19278111" y="900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11,565</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48361</xdr:rowOff>
    </xdr:from>
    <xdr:to>
      <xdr:col>27</xdr:col>
      <xdr:colOff>161925</xdr:colOff>
      <xdr:row>53</xdr:row>
      <xdr:rowOff>149961</xdr:rowOff>
    </xdr:to>
    <xdr:sp macro="" textlink="">
      <xdr:nvSpPr>
        <xdr:cNvPr id="778" name="円/楕円 777"/>
        <xdr:cNvSpPr/>
      </xdr:nvSpPr>
      <xdr:spPr>
        <a:xfrm>
          <a:off x="18605500" y="913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166488</xdr:rowOff>
    </xdr:from>
    <xdr:ext cx="534377" cy="259045"/>
    <xdr:sp macro="" textlink="">
      <xdr:nvSpPr>
        <xdr:cNvPr id="779" name="テキスト ボックス 778"/>
        <xdr:cNvSpPr txBox="1"/>
      </xdr:nvSpPr>
      <xdr:spPr>
        <a:xfrm>
          <a:off x="18389111" y="89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0" name="正方形/長方形 77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1" name="正方形/長方形 78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2" name="正方形/長方形 78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3" name="正方形/長方形 78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4" name="正方形/長方形 78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5" name="正方形/長方形 78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6" name="正方形/長方形 78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45,584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7" name="正方形/長方形 78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8" name="テキスト ボックス 78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9" name="直線コネクタ 78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0" name="直線コネクタ 78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1" name="テキスト ボックス 79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2" name="直線コネクタ 79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3" name="テキスト ボックス 79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4" name="直線コネクタ 79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5" name="テキスト ボックス 79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6" name="直線コネクタ 79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7" name="テキスト ボックス 79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8" name="直線コネクタ 79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9" name="テキスト ボックス 79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1" name="テキスト ボックス 80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3" name="直線コネクタ 802"/>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4"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5" name="直線コネクタ 804"/>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6"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7" name="直線コネクタ 806"/>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25529</xdr:rowOff>
    </xdr:from>
    <xdr:to>
      <xdr:col>32</xdr:col>
      <xdr:colOff>187325</xdr:colOff>
      <xdr:row>74</xdr:row>
      <xdr:rowOff>25705</xdr:rowOff>
    </xdr:to>
    <xdr:cxnSp macro="">
      <xdr:nvCxnSpPr>
        <xdr:cNvPr id="808" name="直線コネクタ 807"/>
        <xdr:cNvCxnSpPr/>
      </xdr:nvCxnSpPr>
      <xdr:spPr>
        <a:xfrm flipV="1">
          <a:off x="21323300" y="12712829"/>
          <a:ext cx="8382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09" name="繰出金平均値テキスト"/>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0" name="フローチャート : 判断 809"/>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25705</xdr:rowOff>
    </xdr:from>
    <xdr:to>
      <xdr:col>31</xdr:col>
      <xdr:colOff>34925</xdr:colOff>
      <xdr:row>74</xdr:row>
      <xdr:rowOff>61930</xdr:rowOff>
    </xdr:to>
    <xdr:cxnSp macro="">
      <xdr:nvCxnSpPr>
        <xdr:cNvPr id="811" name="直線コネクタ 810"/>
        <xdr:cNvCxnSpPr/>
      </xdr:nvCxnSpPr>
      <xdr:spPr>
        <a:xfrm flipV="1">
          <a:off x="20434300" y="12713005"/>
          <a:ext cx="889000" cy="3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2" name="フローチャート : 判断 811"/>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66031</xdr:rowOff>
    </xdr:from>
    <xdr:ext cx="534377" cy="259045"/>
    <xdr:sp macro="" textlink="">
      <xdr:nvSpPr>
        <xdr:cNvPr id="813" name="テキスト ボックス 812"/>
        <xdr:cNvSpPr txBox="1"/>
      </xdr:nvSpPr>
      <xdr:spPr>
        <a:xfrm>
          <a:off x="21056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61930</xdr:rowOff>
    </xdr:from>
    <xdr:to>
      <xdr:col>29</xdr:col>
      <xdr:colOff>517525</xdr:colOff>
      <xdr:row>74</xdr:row>
      <xdr:rowOff>67805</xdr:rowOff>
    </xdr:to>
    <xdr:cxnSp macro="">
      <xdr:nvCxnSpPr>
        <xdr:cNvPr id="814" name="直線コネクタ 813"/>
        <xdr:cNvCxnSpPr/>
      </xdr:nvCxnSpPr>
      <xdr:spPr>
        <a:xfrm flipV="1">
          <a:off x="19545300" y="12749230"/>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5" name="フローチャート : 判断 814"/>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83352</xdr:rowOff>
    </xdr:from>
    <xdr:ext cx="534377" cy="259045"/>
    <xdr:sp macro="" textlink="">
      <xdr:nvSpPr>
        <xdr:cNvPr id="816" name="テキスト ボックス 815"/>
        <xdr:cNvSpPr txBox="1"/>
      </xdr:nvSpPr>
      <xdr:spPr>
        <a:xfrm>
          <a:off x="20167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39535</xdr:rowOff>
    </xdr:from>
    <xdr:to>
      <xdr:col>28</xdr:col>
      <xdr:colOff>314325</xdr:colOff>
      <xdr:row>74</xdr:row>
      <xdr:rowOff>67805</xdr:rowOff>
    </xdr:to>
    <xdr:cxnSp macro="">
      <xdr:nvCxnSpPr>
        <xdr:cNvPr id="817" name="直線コネクタ 816"/>
        <xdr:cNvCxnSpPr/>
      </xdr:nvCxnSpPr>
      <xdr:spPr>
        <a:xfrm>
          <a:off x="18656300" y="12726835"/>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18" name="フローチャート : 判断 817"/>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89806</xdr:rowOff>
    </xdr:from>
    <xdr:ext cx="534377" cy="259045"/>
    <xdr:sp macro="" textlink="">
      <xdr:nvSpPr>
        <xdr:cNvPr id="819" name="テキスト ボックス 818"/>
        <xdr:cNvSpPr txBox="1"/>
      </xdr:nvSpPr>
      <xdr:spPr>
        <a:xfrm>
          <a:off x="19278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0" name="フローチャート : 判断 819"/>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91642</xdr:rowOff>
    </xdr:from>
    <xdr:ext cx="534377" cy="259045"/>
    <xdr:sp macro="" textlink="">
      <xdr:nvSpPr>
        <xdr:cNvPr id="821" name="テキスト ボックス 820"/>
        <xdr:cNvSpPr txBox="1"/>
      </xdr:nvSpPr>
      <xdr:spPr>
        <a:xfrm>
          <a:off x="18389111" y="131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146179</xdr:rowOff>
    </xdr:from>
    <xdr:to>
      <xdr:col>32</xdr:col>
      <xdr:colOff>238125</xdr:colOff>
      <xdr:row>74</xdr:row>
      <xdr:rowOff>76329</xdr:rowOff>
    </xdr:to>
    <xdr:sp macro="" textlink="">
      <xdr:nvSpPr>
        <xdr:cNvPr id="827" name="円/楕円 826"/>
        <xdr:cNvSpPr/>
      </xdr:nvSpPr>
      <xdr:spPr>
        <a:xfrm>
          <a:off x="22110700" y="126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169056</xdr:rowOff>
    </xdr:from>
    <xdr:ext cx="599010" cy="259045"/>
    <xdr:sp macro="" textlink="">
      <xdr:nvSpPr>
        <xdr:cNvPr id="828" name="繰出金該当値テキスト"/>
        <xdr:cNvSpPr txBox="1"/>
      </xdr:nvSpPr>
      <xdr:spPr>
        <a:xfrm>
          <a:off x="22212300" y="1251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114,983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146355</xdr:rowOff>
    </xdr:from>
    <xdr:to>
      <xdr:col>31</xdr:col>
      <xdr:colOff>85725</xdr:colOff>
      <xdr:row>74</xdr:row>
      <xdr:rowOff>76505</xdr:rowOff>
    </xdr:to>
    <xdr:sp macro="" textlink="">
      <xdr:nvSpPr>
        <xdr:cNvPr id="829" name="円/楕円 828"/>
        <xdr:cNvSpPr/>
      </xdr:nvSpPr>
      <xdr:spPr>
        <a:xfrm>
          <a:off x="21272500" y="126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93032</xdr:rowOff>
    </xdr:from>
    <xdr:ext cx="599010" cy="259045"/>
    <xdr:sp macro="" textlink="">
      <xdr:nvSpPr>
        <xdr:cNvPr id="830" name="テキスト ボックス 829"/>
        <xdr:cNvSpPr txBox="1"/>
      </xdr:nvSpPr>
      <xdr:spPr>
        <a:xfrm>
          <a:off x="21023794" y="1243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114,960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11130</xdr:rowOff>
    </xdr:from>
    <xdr:to>
      <xdr:col>29</xdr:col>
      <xdr:colOff>568325</xdr:colOff>
      <xdr:row>74</xdr:row>
      <xdr:rowOff>112730</xdr:rowOff>
    </xdr:to>
    <xdr:sp macro="" textlink="">
      <xdr:nvSpPr>
        <xdr:cNvPr id="831" name="円/楕円 830"/>
        <xdr:cNvSpPr/>
      </xdr:nvSpPr>
      <xdr:spPr>
        <a:xfrm>
          <a:off x="20383500" y="126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129257</xdr:rowOff>
    </xdr:from>
    <xdr:ext cx="599010" cy="259045"/>
    <xdr:sp macro="" textlink="">
      <xdr:nvSpPr>
        <xdr:cNvPr id="832" name="テキスト ボックス 831"/>
        <xdr:cNvSpPr txBox="1"/>
      </xdr:nvSpPr>
      <xdr:spPr>
        <a:xfrm>
          <a:off x="20134794" y="1247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110,206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17005</xdr:rowOff>
    </xdr:from>
    <xdr:to>
      <xdr:col>28</xdr:col>
      <xdr:colOff>365125</xdr:colOff>
      <xdr:row>74</xdr:row>
      <xdr:rowOff>118605</xdr:rowOff>
    </xdr:to>
    <xdr:sp macro="" textlink="">
      <xdr:nvSpPr>
        <xdr:cNvPr id="833" name="円/楕円 832"/>
        <xdr:cNvSpPr/>
      </xdr:nvSpPr>
      <xdr:spPr>
        <a:xfrm>
          <a:off x="19494500" y="127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135132</xdr:rowOff>
    </xdr:from>
    <xdr:ext cx="599010" cy="259045"/>
    <xdr:sp macro="" textlink="">
      <xdr:nvSpPr>
        <xdr:cNvPr id="834" name="テキスト ボックス 833"/>
        <xdr:cNvSpPr txBox="1"/>
      </xdr:nvSpPr>
      <xdr:spPr>
        <a:xfrm>
          <a:off x="19245794" y="1247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109,435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160185</xdr:rowOff>
    </xdr:from>
    <xdr:to>
      <xdr:col>27</xdr:col>
      <xdr:colOff>161925</xdr:colOff>
      <xdr:row>74</xdr:row>
      <xdr:rowOff>90335</xdr:rowOff>
    </xdr:to>
    <xdr:sp macro="" textlink="">
      <xdr:nvSpPr>
        <xdr:cNvPr id="835" name="円/楕円 834"/>
        <xdr:cNvSpPr/>
      </xdr:nvSpPr>
      <xdr:spPr>
        <a:xfrm>
          <a:off x="18605500" y="126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106862</xdr:rowOff>
    </xdr:from>
    <xdr:ext cx="599010" cy="259045"/>
    <xdr:sp macro="" textlink="">
      <xdr:nvSpPr>
        <xdr:cNvPr id="836" name="テキスト ボックス 835"/>
        <xdr:cNvSpPr txBox="1"/>
      </xdr:nvSpPr>
      <xdr:spPr>
        <a:xfrm>
          <a:off x="18356794" y="1245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113,145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8" name="正方形/長方形 83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9" name="正方形/長方形 83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0" name="正方形/長方形 83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1" name="正方形/長方形 84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2" name="正方形/長方形 84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3" name="正方形/長方形 84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4" name="正方形/長方形 84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5" name="テキスト ボックス 84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6" name="直線コネクタ 84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7" name="直線コネクタ 84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8" name="テキスト ボックス 84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9" name="直線コネクタ 84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0" name="テキスト ボックス 84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2" name="直線コネクタ 85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7" name="直線コネクタ 85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9" name="フローチャート : 判断 85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0" name="直線コネクタ 85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1" name="フローチャート : 判断 86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2" name="テキスト ボックス 86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3" name="直線コネクタ 86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4" name="フローチャート : 判断 86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5" name="テキスト ボックス 86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6" name="直線コネクタ 86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7" name="フローチャート : 判断 86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8" name="テキスト ボックス 86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9" name="フローチャート : 判断 86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0" name="テキスト ボックス 86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1" name="テキスト ボックス 87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2" name="テキスト ボックス 87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3" name="テキスト ボックス 87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4" name="テキスト ボックス 87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5" name="テキスト ボックス 87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円/楕円 87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8" name="円/楕円 87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9" name="テキスト ボックス 87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0" name="円/楕円 87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1" name="テキスト ボックス 88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2" name="円/楕円 88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3" name="テキスト ボックス 88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円/楕円 88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5" name="テキスト ボックス 88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6" name="正方形/長方形 88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7" name="正方形/長方形 88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8" name="テキスト ボックス 88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少雪のため除排雪にかかる経費が例年よりも少なかったことにより、維持補修費が前年と比較して減少しました。平成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4</a:t>
          </a:r>
          <a:r>
            <a:rPr kumimoji="1" lang="ja-JP" altLang="en-US" sz="1300">
              <a:latin typeface="ＭＳ Ｐゴシック"/>
            </a:rPr>
            <a:t>か年の継続事業により統合文教施設を整備したことで、平成</a:t>
          </a:r>
          <a:r>
            <a:rPr kumimoji="1" lang="en-US" altLang="ja-JP" sz="1300">
              <a:latin typeface="ＭＳ Ｐゴシック"/>
            </a:rPr>
            <a:t>25</a:t>
          </a:r>
          <a:r>
            <a:rPr kumimoji="1" lang="ja-JP" altLang="en-US" sz="1300">
              <a:latin typeface="ＭＳ Ｐゴシック"/>
            </a:rPr>
            <a:t>年度から普通建設事業費が大幅増となっています。</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新潟県湯沢町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8,201
8,057
357.29
7,676,183
7,180,672
470,130
4,176,265
3,813,712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44.5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32258</xdr:rowOff>
    </xdr:from>
    <xdr:to>
      <xdr:col>6</xdr:col>
      <xdr:colOff>511175</xdr:colOff>
      <xdr:row>36</xdr:row>
      <xdr:rowOff>90932</xdr:rowOff>
    </xdr:to>
    <xdr:cxnSp macro="">
      <xdr:nvCxnSpPr>
        <xdr:cNvPr id="61" name="直線コネクタ 60"/>
        <xdr:cNvCxnSpPr/>
      </xdr:nvCxnSpPr>
      <xdr:spPr>
        <a:xfrm flipV="1">
          <a:off x="3797300" y="6204458"/>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90932</xdr:rowOff>
    </xdr:from>
    <xdr:to>
      <xdr:col>5</xdr:col>
      <xdr:colOff>358775</xdr:colOff>
      <xdr:row>36</xdr:row>
      <xdr:rowOff>128651</xdr:rowOff>
    </xdr:to>
    <xdr:cxnSp macro="">
      <xdr:nvCxnSpPr>
        <xdr:cNvPr id="64" name="直線コネクタ 63"/>
        <xdr:cNvCxnSpPr/>
      </xdr:nvCxnSpPr>
      <xdr:spPr>
        <a:xfrm flipV="1">
          <a:off x="2908300" y="6263132"/>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73152</xdr:rowOff>
    </xdr:from>
    <xdr:to>
      <xdr:col>4</xdr:col>
      <xdr:colOff>155575</xdr:colOff>
      <xdr:row>36</xdr:row>
      <xdr:rowOff>128651</xdr:rowOff>
    </xdr:to>
    <xdr:cxnSp macro="">
      <xdr:nvCxnSpPr>
        <xdr:cNvPr id="67" name="直線コネクタ 66"/>
        <xdr:cNvCxnSpPr/>
      </xdr:nvCxnSpPr>
      <xdr:spPr>
        <a:xfrm>
          <a:off x="2019300" y="6245352"/>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104267</xdr:rowOff>
    </xdr:from>
    <xdr:to>
      <xdr:col>2</xdr:col>
      <xdr:colOff>638175</xdr:colOff>
      <xdr:row>36</xdr:row>
      <xdr:rowOff>73152</xdr:rowOff>
    </xdr:to>
    <xdr:cxnSp macro="">
      <xdr:nvCxnSpPr>
        <xdr:cNvPr id="70" name="直線コネクタ 69"/>
        <xdr:cNvCxnSpPr/>
      </xdr:nvCxnSpPr>
      <xdr:spPr>
        <a:xfrm>
          <a:off x="1130300" y="6105017"/>
          <a:ext cx="889000"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152908</xdr:rowOff>
    </xdr:from>
    <xdr:to>
      <xdr:col>6</xdr:col>
      <xdr:colOff>561975</xdr:colOff>
      <xdr:row>36</xdr:row>
      <xdr:rowOff>83058</xdr:rowOff>
    </xdr:to>
    <xdr:sp macro="" textlink="">
      <xdr:nvSpPr>
        <xdr:cNvPr id="80" name="円/楕円 79"/>
        <xdr:cNvSpPr/>
      </xdr:nvSpPr>
      <xdr:spPr>
        <a:xfrm>
          <a:off x="45847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4335</xdr:rowOff>
    </xdr:from>
    <xdr:ext cx="534377" cy="259045"/>
    <xdr:sp macro="" textlink="">
      <xdr:nvSpPr>
        <xdr:cNvPr id="81" name="議会費該当値テキスト"/>
        <xdr:cNvSpPr txBox="1"/>
      </xdr:nvSpPr>
      <xdr:spPr>
        <a:xfrm>
          <a:off x="4686300" y="600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40132</xdr:rowOff>
    </xdr:from>
    <xdr:to>
      <xdr:col>5</xdr:col>
      <xdr:colOff>409575</xdr:colOff>
      <xdr:row>36</xdr:row>
      <xdr:rowOff>141732</xdr:rowOff>
    </xdr:to>
    <xdr:sp macro="" textlink="">
      <xdr:nvSpPr>
        <xdr:cNvPr id="82" name="円/楕円 81"/>
        <xdr:cNvSpPr/>
      </xdr:nvSpPr>
      <xdr:spPr>
        <a:xfrm>
          <a:off x="3746500" y="62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132859</xdr:rowOff>
    </xdr:from>
    <xdr:ext cx="469744" cy="259045"/>
    <xdr:sp macro="" textlink="">
      <xdr:nvSpPr>
        <xdr:cNvPr id="83" name="テキスト ボックス 82"/>
        <xdr:cNvSpPr txBox="1"/>
      </xdr:nvSpPr>
      <xdr:spPr>
        <a:xfrm>
          <a:off x="3562427"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77851</xdr:rowOff>
    </xdr:from>
    <xdr:to>
      <xdr:col>4</xdr:col>
      <xdr:colOff>206375</xdr:colOff>
      <xdr:row>37</xdr:row>
      <xdr:rowOff>8001</xdr:rowOff>
    </xdr:to>
    <xdr:sp macro="" textlink="">
      <xdr:nvSpPr>
        <xdr:cNvPr id="84" name="円/楕円 83"/>
        <xdr:cNvSpPr/>
      </xdr:nvSpPr>
      <xdr:spPr>
        <a:xfrm>
          <a:off x="2857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170578</xdr:rowOff>
    </xdr:from>
    <xdr:ext cx="469744" cy="259045"/>
    <xdr:sp macro="" textlink="">
      <xdr:nvSpPr>
        <xdr:cNvPr id="85" name="テキスト ボックス 84"/>
        <xdr:cNvSpPr txBox="1"/>
      </xdr:nvSpPr>
      <xdr:spPr>
        <a:xfrm>
          <a:off x="2673427"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22352</xdr:rowOff>
    </xdr:from>
    <xdr:to>
      <xdr:col>3</xdr:col>
      <xdr:colOff>3175</xdr:colOff>
      <xdr:row>36</xdr:row>
      <xdr:rowOff>123952</xdr:rowOff>
    </xdr:to>
    <xdr:sp macro="" textlink="">
      <xdr:nvSpPr>
        <xdr:cNvPr id="86" name="円/楕円 85"/>
        <xdr:cNvSpPr/>
      </xdr:nvSpPr>
      <xdr:spPr>
        <a:xfrm>
          <a:off x="1968500" y="61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115079</xdr:rowOff>
    </xdr:from>
    <xdr:ext cx="469744" cy="259045"/>
    <xdr:sp macro="" textlink="">
      <xdr:nvSpPr>
        <xdr:cNvPr id="87" name="テキスト ボックス 86"/>
        <xdr:cNvSpPr txBox="1"/>
      </xdr:nvSpPr>
      <xdr:spPr>
        <a:xfrm>
          <a:off x="1784427" y="628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53467</xdr:rowOff>
    </xdr:from>
    <xdr:to>
      <xdr:col>1</xdr:col>
      <xdr:colOff>485775</xdr:colOff>
      <xdr:row>35</xdr:row>
      <xdr:rowOff>155067</xdr:rowOff>
    </xdr:to>
    <xdr:sp macro="" textlink="">
      <xdr:nvSpPr>
        <xdr:cNvPr id="88" name="円/楕円 87"/>
        <xdr:cNvSpPr/>
      </xdr:nvSpPr>
      <xdr:spPr>
        <a:xfrm>
          <a:off x="1079500" y="60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144</xdr:rowOff>
    </xdr:from>
    <xdr:ext cx="534377" cy="259045"/>
    <xdr:sp macro="" textlink="">
      <xdr:nvSpPr>
        <xdr:cNvPr id="89" name="テキスト ボックス 88"/>
        <xdr:cNvSpPr txBox="1"/>
      </xdr:nvSpPr>
      <xdr:spPr>
        <a:xfrm>
          <a:off x="863111" y="582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55380</xdr:rowOff>
    </xdr:from>
    <xdr:to>
      <xdr:col>6</xdr:col>
      <xdr:colOff>511175</xdr:colOff>
      <xdr:row>57</xdr:row>
      <xdr:rowOff>100616</xdr:rowOff>
    </xdr:to>
    <xdr:cxnSp macro="">
      <xdr:nvCxnSpPr>
        <xdr:cNvPr id="120" name="直線コネクタ 119"/>
        <xdr:cNvCxnSpPr/>
      </xdr:nvCxnSpPr>
      <xdr:spPr>
        <a:xfrm flipV="1">
          <a:off x="3797300" y="9828030"/>
          <a:ext cx="838200" cy="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3213</xdr:rowOff>
    </xdr:from>
    <xdr:to>
      <xdr:col>5</xdr:col>
      <xdr:colOff>358775</xdr:colOff>
      <xdr:row>57</xdr:row>
      <xdr:rowOff>100616</xdr:rowOff>
    </xdr:to>
    <xdr:cxnSp macro="">
      <xdr:nvCxnSpPr>
        <xdr:cNvPr id="123" name="直線コネクタ 122"/>
        <xdr:cNvCxnSpPr/>
      </xdr:nvCxnSpPr>
      <xdr:spPr>
        <a:xfrm>
          <a:off x="2908300" y="9604413"/>
          <a:ext cx="889000" cy="26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3213</xdr:rowOff>
    </xdr:from>
    <xdr:to>
      <xdr:col>4</xdr:col>
      <xdr:colOff>155575</xdr:colOff>
      <xdr:row>57</xdr:row>
      <xdr:rowOff>42983</xdr:rowOff>
    </xdr:to>
    <xdr:cxnSp macro="">
      <xdr:nvCxnSpPr>
        <xdr:cNvPr id="126" name="直線コネクタ 125"/>
        <xdr:cNvCxnSpPr/>
      </xdr:nvCxnSpPr>
      <xdr:spPr>
        <a:xfrm flipV="1">
          <a:off x="2019300" y="9604413"/>
          <a:ext cx="889000" cy="2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71376</xdr:rowOff>
    </xdr:from>
    <xdr:ext cx="599010" cy="259045"/>
    <xdr:sp macro="" textlink="">
      <xdr:nvSpPr>
        <xdr:cNvPr id="128" name="テキスト ボックス 127"/>
        <xdr:cNvSpPr txBox="1"/>
      </xdr:nvSpPr>
      <xdr:spPr>
        <a:xfrm>
          <a:off x="2608794" y="984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42983</xdr:rowOff>
    </xdr:from>
    <xdr:to>
      <xdr:col>2</xdr:col>
      <xdr:colOff>638175</xdr:colOff>
      <xdr:row>57</xdr:row>
      <xdr:rowOff>72178</xdr:rowOff>
    </xdr:to>
    <xdr:cxnSp macro="">
      <xdr:nvCxnSpPr>
        <xdr:cNvPr id="129" name="直線コネクタ 128"/>
        <xdr:cNvCxnSpPr/>
      </xdr:nvCxnSpPr>
      <xdr:spPr>
        <a:xfrm flipV="1">
          <a:off x="1130300" y="9815633"/>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4580</xdr:rowOff>
    </xdr:from>
    <xdr:to>
      <xdr:col>6</xdr:col>
      <xdr:colOff>561975</xdr:colOff>
      <xdr:row>57</xdr:row>
      <xdr:rowOff>106180</xdr:rowOff>
    </xdr:to>
    <xdr:sp macro="" textlink="">
      <xdr:nvSpPr>
        <xdr:cNvPr id="139" name="円/楕円 138"/>
        <xdr:cNvSpPr/>
      </xdr:nvSpPr>
      <xdr:spPr>
        <a:xfrm>
          <a:off x="4584700" y="9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154457</xdr:rowOff>
    </xdr:from>
    <xdr:ext cx="599010" cy="259045"/>
    <xdr:sp macro="" textlink="">
      <xdr:nvSpPr>
        <xdr:cNvPr id="140" name="総務費該当値テキスト"/>
        <xdr:cNvSpPr txBox="1"/>
      </xdr:nvSpPr>
      <xdr:spPr>
        <a:xfrm>
          <a:off x="4686300" y="975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118,320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49816</xdr:rowOff>
    </xdr:from>
    <xdr:to>
      <xdr:col>5</xdr:col>
      <xdr:colOff>409575</xdr:colOff>
      <xdr:row>57</xdr:row>
      <xdr:rowOff>151416</xdr:rowOff>
    </xdr:to>
    <xdr:sp macro="" textlink="">
      <xdr:nvSpPr>
        <xdr:cNvPr id="141" name="円/楕円 140"/>
        <xdr:cNvSpPr/>
      </xdr:nvSpPr>
      <xdr:spPr>
        <a:xfrm>
          <a:off x="3746500" y="98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142543</xdr:rowOff>
    </xdr:from>
    <xdr:ext cx="599010" cy="259045"/>
    <xdr:sp macro="" textlink="">
      <xdr:nvSpPr>
        <xdr:cNvPr id="142" name="テキスト ボックス 141"/>
        <xdr:cNvSpPr txBox="1"/>
      </xdr:nvSpPr>
      <xdr:spPr>
        <a:xfrm>
          <a:off x="3497794" y="991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104,468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123863</xdr:rowOff>
    </xdr:from>
    <xdr:to>
      <xdr:col>4</xdr:col>
      <xdr:colOff>206375</xdr:colOff>
      <xdr:row>56</xdr:row>
      <xdr:rowOff>54013</xdr:rowOff>
    </xdr:to>
    <xdr:sp macro="" textlink="">
      <xdr:nvSpPr>
        <xdr:cNvPr id="143" name="円/楕円 142"/>
        <xdr:cNvSpPr/>
      </xdr:nvSpPr>
      <xdr:spPr>
        <a:xfrm>
          <a:off x="2857500" y="95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70540</xdr:rowOff>
    </xdr:from>
    <xdr:ext cx="599010" cy="259045"/>
    <xdr:sp macro="" textlink="">
      <xdr:nvSpPr>
        <xdr:cNvPr id="144" name="テキスト ボックス 143"/>
        <xdr:cNvSpPr txBox="1"/>
      </xdr:nvSpPr>
      <xdr:spPr>
        <a:xfrm>
          <a:off x="2608794" y="932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186,794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163633</xdr:rowOff>
    </xdr:from>
    <xdr:to>
      <xdr:col>3</xdr:col>
      <xdr:colOff>3175</xdr:colOff>
      <xdr:row>57</xdr:row>
      <xdr:rowOff>93783</xdr:rowOff>
    </xdr:to>
    <xdr:sp macro="" textlink="">
      <xdr:nvSpPr>
        <xdr:cNvPr id="145" name="円/楕円 144"/>
        <xdr:cNvSpPr/>
      </xdr:nvSpPr>
      <xdr:spPr>
        <a:xfrm>
          <a:off x="1968500" y="97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84910</xdr:rowOff>
    </xdr:from>
    <xdr:ext cx="599010" cy="259045"/>
    <xdr:sp macro="" textlink="">
      <xdr:nvSpPr>
        <xdr:cNvPr id="146" name="テキスト ボックス 145"/>
        <xdr:cNvSpPr txBox="1"/>
      </xdr:nvSpPr>
      <xdr:spPr>
        <a:xfrm>
          <a:off x="1719794" y="985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122,116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21378</xdr:rowOff>
    </xdr:from>
    <xdr:to>
      <xdr:col>1</xdr:col>
      <xdr:colOff>485775</xdr:colOff>
      <xdr:row>57</xdr:row>
      <xdr:rowOff>122978</xdr:rowOff>
    </xdr:to>
    <xdr:sp macro="" textlink="">
      <xdr:nvSpPr>
        <xdr:cNvPr id="147" name="円/楕円 146"/>
        <xdr:cNvSpPr/>
      </xdr:nvSpPr>
      <xdr:spPr>
        <a:xfrm>
          <a:off x="1079500" y="979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114105</xdr:rowOff>
    </xdr:from>
    <xdr:ext cx="599010" cy="259045"/>
    <xdr:sp macro="" textlink="">
      <xdr:nvSpPr>
        <xdr:cNvPr id="148" name="テキスト ボックス 147"/>
        <xdr:cNvSpPr txBox="1"/>
      </xdr:nvSpPr>
      <xdr:spPr>
        <a:xfrm>
          <a:off x="830794" y="988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140,034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19786</xdr:rowOff>
    </xdr:from>
    <xdr:to>
      <xdr:col>6</xdr:col>
      <xdr:colOff>511175</xdr:colOff>
      <xdr:row>76</xdr:row>
      <xdr:rowOff>110001</xdr:rowOff>
    </xdr:to>
    <xdr:cxnSp macro="">
      <xdr:nvCxnSpPr>
        <xdr:cNvPr id="176" name="直線コネクタ 175"/>
        <xdr:cNvCxnSpPr/>
      </xdr:nvCxnSpPr>
      <xdr:spPr>
        <a:xfrm flipV="1">
          <a:off x="3797300" y="12535636"/>
          <a:ext cx="838200" cy="60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7" name="民生費平均値テキスト"/>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110001</xdr:rowOff>
    </xdr:from>
    <xdr:to>
      <xdr:col>5</xdr:col>
      <xdr:colOff>358775</xdr:colOff>
      <xdr:row>77</xdr:row>
      <xdr:rowOff>71267</xdr:rowOff>
    </xdr:to>
    <xdr:cxnSp macro="">
      <xdr:nvCxnSpPr>
        <xdr:cNvPr id="179" name="直線コネクタ 178"/>
        <xdr:cNvCxnSpPr/>
      </xdr:nvCxnSpPr>
      <xdr:spPr>
        <a:xfrm flipV="1">
          <a:off x="2908300" y="13140201"/>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23836</xdr:rowOff>
    </xdr:from>
    <xdr:to>
      <xdr:col>4</xdr:col>
      <xdr:colOff>155575</xdr:colOff>
      <xdr:row>77</xdr:row>
      <xdr:rowOff>71267</xdr:rowOff>
    </xdr:to>
    <xdr:cxnSp macro="">
      <xdr:nvCxnSpPr>
        <xdr:cNvPr id="182" name="直線コネクタ 181"/>
        <xdr:cNvCxnSpPr/>
      </xdr:nvCxnSpPr>
      <xdr:spPr>
        <a:xfrm>
          <a:off x="2019300" y="13225486"/>
          <a:ext cx="889000" cy="4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28792</xdr:rowOff>
    </xdr:from>
    <xdr:to>
      <xdr:col>2</xdr:col>
      <xdr:colOff>638175</xdr:colOff>
      <xdr:row>77</xdr:row>
      <xdr:rowOff>23836</xdr:rowOff>
    </xdr:to>
    <xdr:cxnSp macro="">
      <xdr:nvCxnSpPr>
        <xdr:cNvPr id="185" name="直線コネクタ 184"/>
        <xdr:cNvCxnSpPr/>
      </xdr:nvCxnSpPr>
      <xdr:spPr>
        <a:xfrm>
          <a:off x="1130300" y="12887542"/>
          <a:ext cx="889000" cy="33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14008</xdr:rowOff>
    </xdr:from>
    <xdr:ext cx="599010" cy="259045"/>
    <xdr:sp macro="" textlink="">
      <xdr:nvSpPr>
        <xdr:cNvPr id="189" name="テキスト ボックス 188"/>
        <xdr:cNvSpPr txBox="1"/>
      </xdr:nvSpPr>
      <xdr:spPr>
        <a:xfrm>
          <a:off x="830794" y="132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140436</xdr:rowOff>
    </xdr:from>
    <xdr:to>
      <xdr:col>6</xdr:col>
      <xdr:colOff>561975</xdr:colOff>
      <xdr:row>73</xdr:row>
      <xdr:rowOff>70586</xdr:rowOff>
    </xdr:to>
    <xdr:sp macro="" textlink="">
      <xdr:nvSpPr>
        <xdr:cNvPr id="195" name="円/楕円 194"/>
        <xdr:cNvSpPr/>
      </xdr:nvSpPr>
      <xdr:spPr>
        <a:xfrm>
          <a:off x="4584700" y="124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163313</xdr:rowOff>
    </xdr:from>
    <xdr:ext cx="599010" cy="259045"/>
    <xdr:sp macro="" textlink="">
      <xdr:nvSpPr>
        <xdr:cNvPr id="196" name="民生費該当値テキスト"/>
        <xdr:cNvSpPr txBox="1"/>
      </xdr:nvSpPr>
      <xdr:spPr>
        <a:xfrm>
          <a:off x="4686300" y="1233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206,864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59201</xdr:rowOff>
    </xdr:from>
    <xdr:to>
      <xdr:col>5</xdr:col>
      <xdr:colOff>409575</xdr:colOff>
      <xdr:row>76</xdr:row>
      <xdr:rowOff>160801</xdr:rowOff>
    </xdr:to>
    <xdr:sp macro="" textlink="">
      <xdr:nvSpPr>
        <xdr:cNvPr id="197" name="円/楕円 196"/>
        <xdr:cNvSpPr/>
      </xdr:nvSpPr>
      <xdr:spPr>
        <a:xfrm>
          <a:off x="3746500" y="130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151928</xdr:rowOff>
    </xdr:from>
    <xdr:ext cx="599010" cy="259045"/>
    <xdr:sp macro="" textlink="">
      <xdr:nvSpPr>
        <xdr:cNvPr id="198" name="テキスト ボックス 197"/>
        <xdr:cNvSpPr txBox="1"/>
      </xdr:nvSpPr>
      <xdr:spPr>
        <a:xfrm>
          <a:off x="3497794" y="1318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140,748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20467</xdr:rowOff>
    </xdr:from>
    <xdr:to>
      <xdr:col>4</xdr:col>
      <xdr:colOff>206375</xdr:colOff>
      <xdr:row>77</xdr:row>
      <xdr:rowOff>122067</xdr:rowOff>
    </xdr:to>
    <xdr:sp macro="" textlink="">
      <xdr:nvSpPr>
        <xdr:cNvPr id="199" name="円/楕円 198"/>
        <xdr:cNvSpPr/>
      </xdr:nvSpPr>
      <xdr:spPr>
        <a:xfrm>
          <a:off x="2857500" y="132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113194</xdr:rowOff>
    </xdr:from>
    <xdr:ext cx="599010" cy="259045"/>
    <xdr:sp macro="" textlink="">
      <xdr:nvSpPr>
        <xdr:cNvPr id="200" name="テキスト ボックス 199"/>
        <xdr:cNvSpPr txBox="1"/>
      </xdr:nvSpPr>
      <xdr:spPr>
        <a:xfrm>
          <a:off x="2608794" y="133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126,234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144486</xdr:rowOff>
    </xdr:from>
    <xdr:to>
      <xdr:col>3</xdr:col>
      <xdr:colOff>3175</xdr:colOff>
      <xdr:row>77</xdr:row>
      <xdr:rowOff>74636</xdr:rowOff>
    </xdr:to>
    <xdr:sp macro="" textlink="">
      <xdr:nvSpPr>
        <xdr:cNvPr id="201" name="円/楕円 200"/>
        <xdr:cNvSpPr/>
      </xdr:nvSpPr>
      <xdr:spPr>
        <a:xfrm>
          <a:off x="1968500" y="13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65763</xdr:rowOff>
    </xdr:from>
    <xdr:ext cx="599010" cy="259045"/>
    <xdr:sp macro="" textlink="">
      <xdr:nvSpPr>
        <xdr:cNvPr id="202" name="テキスト ボックス 201"/>
        <xdr:cNvSpPr txBox="1"/>
      </xdr:nvSpPr>
      <xdr:spPr>
        <a:xfrm>
          <a:off x="1719794" y="1326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131,421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149442</xdr:rowOff>
    </xdr:from>
    <xdr:to>
      <xdr:col>1</xdr:col>
      <xdr:colOff>485775</xdr:colOff>
      <xdr:row>75</xdr:row>
      <xdr:rowOff>79592</xdr:rowOff>
    </xdr:to>
    <xdr:sp macro="" textlink="">
      <xdr:nvSpPr>
        <xdr:cNvPr id="203" name="円/楕円 202"/>
        <xdr:cNvSpPr/>
      </xdr:nvSpPr>
      <xdr:spPr>
        <a:xfrm>
          <a:off x="1079500" y="128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96119</xdr:rowOff>
    </xdr:from>
    <xdr:ext cx="599010" cy="259045"/>
    <xdr:sp macro="" textlink="">
      <xdr:nvSpPr>
        <xdr:cNvPr id="204" name="テキスト ボックス 203"/>
        <xdr:cNvSpPr txBox="1"/>
      </xdr:nvSpPr>
      <xdr:spPr>
        <a:xfrm>
          <a:off x="830794" y="1261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50194</xdr:rowOff>
    </xdr:from>
    <xdr:to>
      <xdr:col>6</xdr:col>
      <xdr:colOff>511175</xdr:colOff>
      <xdr:row>96</xdr:row>
      <xdr:rowOff>152685</xdr:rowOff>
    </xdr:to>
    <xdr:cxnSp macro="">
      <xdr:nvCxnSpPr>
        <xdr:cNvPr id="235" name="直線コネクタ 234"/>
        <xdr:cNvCxnSpPr/>
      </xdr:nvCxnSpPr>
      <xdr:spPr>
        <a:xfrm>
          <a:off x="3797300" y="16509394"/>
          <a:ext cx="838200" cy="10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38117</xdr:rowOff>
    </xdr:from>
    <xdr:to>
      <xdr:col>5</xdr:col>
      <xdr:colOff>358775</xdr:colOff>
      <xdr:row>96</xdr:row>
      <xdr:rowOff>50194</xdr:rowOff>
    </xdr:to>
    <xdr:cxnSp macro="">
      <xdr:nvCxnSpPr>
        <xdr:cNvPr id="238" name="直線コネクタ 237"/>
        <xdr:cNvCxnSpPr/>
      </xdr:nvCxnSpPr>
      <xdr:spPr>
        <a:xfrm>
          <a:off x="2908300" y="16497317"/>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18439</xdr:rowOff>
    </xdr:from>
    <xdr:ext cx="534377" cy="259045"/>
    <xdr:sp macro="" textlink="">
      <xdr:nvSpPr>
        <xdr:cNvPr id="240" name="テキスト ボックス 239"/>
        <xdr:cNvSpPr txBox="1"/>
      </xdr:nvSpPr>
      <xdr:spPr>
        <a:xfrm>
          <a:off x="3530111" y="1664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38117</xdr:rowOff>
    </xdr:from>
    <xdr:to>
      <xdr:col>4</xdr:col>
      <xdr:colOff>155575</xdr:colOff>
      <xdr:row>96</xdr:row>
      <xdr:rowOff>93007</xdr:rowOff>
    </xdr:to>
    <xdr:cxnSp macro="">
      <xdr:nvCxnSpPr>
        <xdr:cNvPr id="241" name="直線コネクタ 240"/>
        <xdr:cNvCxnSpPr/>
      </xdr:nvCxnSpPr>
      <xdr:spPr>
        <a:xfrm flipV="1">
          <a:off x="2019300" y="16497317"/>
          <a:ext cx="889000" cy="5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53951</xdr:rowOff>
    </xdr:from>
    <xdr:ext cx="534377" cy="259045"/>
    <xdr:sp macro="" textlink="">
      <xdr:nvSpPr>
        <xdr:cNvPr id="243" name="テキスト ボックス 242"/>
        <xdr:cNvSpPr txBox="1"/>
      </xdr:nvSpPr>
      <xdr:spPr>
        <a:xfrm>
          <a:off x="2641111" y="1668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88388</xdr:rowOff>
    </xdr:from>
    <xdr:to>
      <xdr:col>2</xdr:col>
      <xdr:colOff>638175</xdr:colOff>
      <xdr:row>96</xdr:row>
      <xdr:rowOff>93007</xdr:rowOff>
    </xdr:to>
    <xdr:cxnSp macro="">
      <xdr:nvCxnSpPr>
        <xdr:cNvPr id="244" name="直線コネクタ 243"/>
        <xdr:cNvCxnSpPr/>
      </xdr:nvCxnSpPr>
      <xdr:spPr>
        <a:xfrm>
          <a:off x="1130300" y="16547588"/>
          <a:ext cx="889000" cy="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89873</xdr:rowOff>
    </xdr:from>
    <xdr:ext cx="534377" cy="259045"/>
    <xdr:sp macro="" textlink="">
      <xdr:nvSpPr>
        <xdr:cNvPr id="246" name="テキスト ボックス 245"/>
        <xdr:cNvSpPr txBox="1"/>
      </xdr:nvSpPr>
      <xdr:spPr>
        <a:xfrm>
          <a:off x="1752111" y="167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98815</xdr:rowOff>
    </xdr:from>
    <xdr:ext cx="534377" cy="259045"/>
    <xdr:sp macro="" textlink="">
      <xdr:nvSpPr>
        <xdr:cNvPr id="248" name="テキスト ボックス 247"/>
        <xdr:cNvSpPr txBox="1"/>
      </xdr:nvSpPr>
      <xdr:spPr>
        <a:xfrm>
          <a:off x="863111" y="167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101885</xdr:rowOff>
    </xdr:from>
    <xdr:to>
      <xdr:col>6</xdr:col>
      <xdr:colOff>561975</xdr:colOff>
      <xdr:row>97</xdr:row>
      <xdr:rowOff>32035</xdr:rowOff>
    </xdr:to>
    <xdr:sp macro="" textlink="">
      <xdr:nvSpPr>
        <xdr:cNvPr id="254" name="円/楕円 253"/>
        <xdr:cNvSpPr/>
      </xdr:nvSpPr>
      <xdr:spPr>
        <a:xfrm>
          <a:off x="4584700" y="165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80312</xdr:rowOff>
    </xdr:from>
    <xdr:ext cx="534377" cy="259045"/>
    <xdr:sp macro="" textlink="">
      <xdr:nvSpPr>
        <xdr:cNvPr id="255" name="衛生費該当値テキスト"/>
        <xdr:cNvSpPr txBox="1"/>
      </xdr:nvSpPr>
      <xdr:spPr>
        <a:xfrm>
          <a:off x="4686300" y="1653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70,512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170844</xdr:rowOff>
    </xdr:from>
    <xdr:to>
      <xdr:col>5</xdr:col>
      <xdr:colOff>409575</xdr:colOff>
      <xdr:row>96</xdr:row>
      <xdr:rowOff>100994</xdr:rowOff>
    </xdr:to>
    <xdr:sp macro="" textlink="">
      <xdr:nvSpPr>
        <xdr:cNvPr id="256" name="円/楕円 255"/>
        <xdr:cNvSpPr/>
      </xdr:nvSpPr>
      <xdr:spPr>
        <a:xfrm>
          <a:off x="3746500" y="1645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117521</xdr:rowOff>
    </xdr:from>
    <xdr:ext cx="534377" cy="259045"/>
    <xdr:sp macro="" textlink="">
      <xdr:nvSpPr>
        <xdr:cNvPr id="257" name="テキスト ボックス 256"/>
        <xdr:cNvSpPr txBox="1"/>
      </xdr:nvSpPr>
      <xdr:spPr>
        <a:xfrm>
          <a:off x="3530111" y="1623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86,204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158767</xdr:rowOff>
    </xdr:from>
    <xdr:to>
      <xdr:col>4</xdr:col>
      <xdr:colOff>206375</xdr:colOff>
      <xdr:row>96</xdr:row>
      <xdr:rowOff>88917</xdr:rowOff>
    </xdr:to>
    <xdr:sp macro="" textlink="">
      <xdr:nvSpPr>
        <xdr:cNvPr id="258" name="円/楕円 257"/>
        <xdr:cNvSpPr/>
      </xdr:nvSpPr>
      <xdr:spPr>
        <a:xfrm>
          <a:off x="2857500" y="1644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105444</xdr:rowOff>
    </xdr:from>
    <xdr:ext cx="534377" cy="259045"/>
    <xdr:sp macro="" textlink="">
      <xdr:nvSpPr>
        <xdr:cNvPr id="259" name="テキスト ボックス 258"/>
        <xdr:cNvSpPr txBox="1"/>
      </xdr:nvSpPr>
      <xdr:spPr>
        <a:xfrm>
          <a:off x="2641111" y="1622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88,053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42207</xdr:rowOff>
    </xdr:from>
    <xdr:to>
      <xdr:col>3</xdr:col>
      <xdr:colOff>3175</xdr:colOff>
      <xdr:row>96</xdr:row>
      <xdr:rowOff>143807</xdr:rowOff>
    </xdr:to>
    <xdr:sp macro="" textlink="">
      <xdr:nvSpPr>
        <xdr:cNvPr id="260" name="円/楕円 259"/>
        <xdr:cNvSpPr/>
      </xdr:nvSpPr>
      <xdr:spPr>
        <a:xfrm>
          <a:off x="1968500" y="165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160334</xdr:rowOff>
    </xdr:from>
    <xdr:ext cx="534377" cy="259045"/>
    <xdr:sp macro="" textlink="">
      <xdr:nvSpPr>
        <xdr:cNvPr id="261" name="テキスト ボックス 260"/>
        <xdr:cNvSpPr txBox="1"/>
      </xdr:nvSpPr>
      <xdr:spPr>
        <a:xfrm>
          <a:off x="1752111" y="16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79,649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37588</xdr:rowOff>
    </xdr:from>
    <xdr:to>
      <xdr:col>1</xdr:col>
      <xdr:colOff>485775</xdr:colOff>
      <xdr:row>96</xdr:row>
      <xdr:rowOff>139188</xdr:rowOff>
    </xdr:to>
    <xdr:sp macro="" textlink="">
      <xdr:nvSpPr>
        <xdr:cNvPr id="262" name="円/楕円 261"/>
        <xdr:cNvSpPr/>
      </xdr:nvSpPr>
      <xdr:spPr>
        <a:xfrm>
          <a:off x="1079500" y="164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155715</xdr:rowOff>
    </xdr:from>
    <xdr:ext cx="534377" cy="259045"/>
    <xdr:sp macro="" textlink="">
      <xdr:nvSpPr>
        <xdr:cNvPr id="263" name="テキスト ボックス 262"/>
        <xdr:cNvSpPr txBox="1"/>
      </xdr:nvSpPr>
      <xdr:spPr>
        <a:xfrm>
          <a:off x="863111" y="1627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99771</xdr:rowOff>
    </xdr:from>
    <xdr:to>
      <xdr:col>15</xdr:col>
      <xdr:colOff>180975</xdr:colOff>
      <xdr:row>38</xdr:row>
      <xdr:rowOff>83921</xdr:rowOff>
    </xdr:to>
    <xdr:cxnSp macro="">
      <xdr:nvCxnSpPr>
        <xdr:cNvPr id="292" name="直線コネクタ 291"/>
        <xdr:cNvCxnSpPr/>
      </xdr:nvCxnSpPr>
      <xdr:spPr>
        <a:xfrm>
          <a:off x="9639300" y="6443421"/>
          <a:ext cx="838200" cy="1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33799</xdr:rowOff>
    </xdr:from>
    <xdr:ext cx="469744" cy="259045"/>
    <xdr:sp macro="" textlink="">
      <xdr:nvSpPr>
        <xdr:cNvPr id="293" name="労働費平均値テキスト"/>
        <xdr:cNvSpPr txBox="1"/>
      </xdr:nvSpPr>
      <xdr:spPr>
        <a:xfrm>
          <a:off x="10528300" y="6548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43688</xdr:rowOff>
    </xdr:from>
    <xdr:to>
      <xdr:col>14</xdr:col>
      <xdr:colOff>28575</xdr:colOff>
      <xdr:row>37</xdr:row>
      <xdr:rowOff>99771</xdr:rowOff>
    </xdr:to>
    <xdr:cxnSp macro="">
      <xdr:nvCxnSpPr>
        <xdr:cNvPr id="295" name="直線コネクタ 294"/>
        <xdr:cNvCxnSpPr/>
      </xdr:nvCxnSpPr>
      <xdr:spPr>
        <a:xfrm>
          <a:off x="8750300" y="6387338"/>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62984</xdr:rowOff>
    </xdr:from>
    <xdr:ext cx="469744" cy="259045"/>
    <xdr:sp macro="" textlink="">
      <xdr:nvSpPr>
        <xdr:cNvPr id="297" name="テキスト ボックス 296"/>
        <xdr:cNvSpPr txBox="1"/>
      </xdr:nvSpPr>
      <xdr:spPr>
        <a:xfrm>
          <a:off x="9404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43688</xdr:rowOff>
    </xdr:from>
    <xdr:to>
      <xdr:col>12</xdr:col>
      <xdr:colOff>511175</xdr:colOff>
      <xdr:row>37</xdr:row>
      <xdr:rowOff>126289</xdr:rowOff>
    </xdr:to>
    <xdr:cxnSp macro="">
      <xdr:nvCxnSpPr>
        <xdr:cNvPr id="298" name="直線コネクタ 297"/>
        <xdr:cNvCxnSpPr/>
      </xdr:nvCxnSpPr>
      <xdr:spPr>
        <a:xfrm flipV="1">
          <a:off x="7861300" y="6387338"/>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33266</xdr:rowOff>
    </xdr:from>
    <xdr:ext cx="469744" cy="259045"/>
    <xdr:sp macro="" textlink="">
      <xdr:nvSpPr>
        <xdr:cNvPr id="300" name="テキスト ボックス 299"/>
        <xdr:cNvSpPr txBox="1"/>
      </xdr:nvSpPr>
      <xdr:spPr>
        <a:xfrm>
          <a:off x="8515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38659</xdr:rowOff>
    </xdr:from>
    <xdr:to>
      <xdr:col>11</xdr:col>
      <xdr:colOff>307975</xdr:colOff>
      <xdr:row>37</xdr:row>
      <xdr:rowOff>126289</xdr:rowOff>
    </xdr:to>
    <xdr:cxnSp macro="">
      <xdr:nvCxnSpPr>
        <xdr:cNvPr id="301" name="直線コネクタ 300"/>
        <xdr:cNvCxnSpPr/>
      </xdr:nvCxnSpPr>
      <xdr:spPr>
        <a:xfrm>
          <a:off x="6972300" y="6382309"/>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12844</xdr:rowOff>
    </xdr:from>
    <xdr:ext cx="469744" cy="259045"/>
    <xdr:sp macro="" textlink="">
      <xdr:nvSpPr>
        <xdr:cNvPr id="303" name="テキスト ボックス 302"/>
        <xdr:cNvSpPr txBox="1"/>
      </xdr:nvSpPr>
      <xdr:spPr>
        <a:xfrm>
          <a:off x="7626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33121</xdr:rowOff>
    </xdr:from>
    <xdr:to>
      <xdr:col>15</xdr:col>
      <xdr:colOff>231775</xdr:colOff>
      <xdr:row>38</xdr:row>
      <xdr:rowOff>134721</xdr:rowOff>
    </xdr:to>
    <xdr:sp macro="" textlink="">
      <xdr:nvSpPr>
        <xdr:cNvPr id="311" name="円/楕円 310"/>
        <xdr:cNvSpPr/>
      </xdr:nvSpPr>
      <xdr:spPr>
        <a:xfrm>
          <a:off x="104267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55999</xdr:rowOff>
    </xdr:from>
    <xdr:ext cx="469744" cy="259045"/>
    <xdr:sp macro="" textlink="">
      <xdr:nvSpPr>
        <xdr:cNvPr id="312" name="労働費該当値テキスト"/>
        <xdr:cNvSpPr txBox="1"/>
      </xdr:nvSpPr>
      <xdr:spPr>
        <a:xfrm>
          <a:off x="10528300" y="639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48971</xdr:rowOff>
    </xdr:from>
    <xdr:to>
      <xdr:col>14</xdr:col>
      <xdr:colOff>79375</xdr:colOff>
      <xdr:row>37</xdr:row>
      <xdr:rowOff>150571</xdr:rowOff>
    </xdr:to>
    <xdr:sp macro="" textlink="">
      <xdr:nvSpPr>
        <xdr:cNvPr id="313" name="円/楕円 312"/>
        <xdr:cNvSpPr/>
      </xdr:nvSpPr>
      <xdr:spPr>
        <a:xfrm>
          <a:off x="9588500" y="63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167098</xdr:rowOff>
    </xdr:from>
    <xdr:ext cx="469744" cy="259045"/>
    <xdr:sp macro="" textlink="">
      <xdr:nvSpPr>
        <xdr:cNvPr id="314" name="テキスト ボックス 313"/>
        <xdr:cNvSpPr txBox="1"/>
      </xdr:nvSpPr>
      <xdr:spPr>
        <a:xfrm>
          <a:off x="9404427" y="616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164338</xdr:rowOff>
    </xdr:from>
    <xdr:to>
      <xdr:col>12</xdr:col>
      <xdr:colOff>561975</xdr:colOff>
      <xdr:row>37</xdr:row>
      <xdr:rowOff>94488</xdr:rowOff>
    </xdr:to>
    <xdr:sp macro="" textlink="">
      <xdr:nvSpPr>
        <xdr:cNvPr id="315" name="円/楕円 314"/>
        <xdr:cNvSpPr/>
      </xdr:nvSpPr>
      <xdr:spPr>
        <a:xfrm>
          <a:off x="8699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111015</xdr:rowOff>
    </xdr:from>
    <xdr:ext cx="469744" cy="259045"/>
    <xdr:sp macro="" textlink="">
      <xdr:nvSpPr>
        <xdr:cNvPr id="316" name="テキスト ボックス 315"/>
        <xdr:cNvSpPr txBox="1"/>
      </xdr:nvSpPr>
      <xdr:spPr>
        <a:xfrm>
          <a:off x="8515427" y="611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75489</xdr:rowOff>
    </xdr:from>
    <xdr:to>
      <xdr:col>11</xdr:col>
      <xdr:colOff>358775</xdr:colOff>
      <xdr:row>38</xdr:row>
      <xdr:rowOff>5638</xdr:rowOff>
    </xdr:to>
    <xdr:sp macro="" textlink="">
      <xdr:nvSpPr>
        <xdr:cNvPr id="317" name="円/楕円 316"/>
        <xdr:cNvSpPr/>
      </xdr:nvSpPr>
      <xdr:spPr>
        <a:xfrm>
          <a:off x="7810500" y="6419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22166</xdr:rowOff>
    </xdr:from>
    <xdr:ext cx="469744" cy="259045"/>
    <xdr:sp macro="" textlink="">
      <xdr:nvSpPr>
        <xdr:cNvPr id="318" name="テキスト ボックス 317"/>
        <xdr:cNvSpPr txBox="1"/>
      </xdr:nvSpPr>
      <xdr:spPr>
        <a:xfrm>
          <a:off x="7626427" y="619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159309</xdr:rowOff>
    </xdr:from>
    <xdr:to>
      <xdr:col>10</xdr:col>
      <xdr:colOff>155575</xdr:colOff>
      <xdr:row>37</xdr:row>
      <xdr:rowOff>89459</xdr:rowOff>
    </xdr:to>
    <xdr:sp macro="" textlink="">
      <xdr:nvSpPr>
        <xdr:cNvPr id="319" name="円/楕円 318"/>
        <xdr:cNvSpPr/>
      </xdr:nvSpPr>
      <xdr:spPr>
        <a:xfrm>
          <a:off x="6921500" y="63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80586</xdr:rowOff>
    </xdr:from>
    <xdr:ext cx="469744" cy="259045"/>
    <xdr:sp macro="" textlink="">
      <xdr:nvSpPr>
        <xdr:cNvPr id="320" name="テキスト ボックス 319"/>
        <xdr:cNvSpPr txBox="1"/>
      </xdr:nvSpPr>
      <xdr:spPr>
        <a:xfrm>
          <a:off x="6737427" y="642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7688</xdr:rowOff>
    </xdr:from>
    <xdr:to>
      <xdr:col>15</xdr:col>
      <xdr:colOff>180975</xdr:colOff>
      <xdr:row>58</xdr:row>
      <xdr:rowOff>35321</xdr:rowOff>
    </xdr:to>
    <xdr:cxnSp macro="">
      <xdr:nvCxnSpPr>
        <xdr:cNvPr id="347" name="直線コネクタ 346"/>
        <xdr:cNvCxnSpPr/>
      </xdr:nvCxnSpPr>
      <xdr:spPr>
        <a:xfrm flipV="1">
          <a:off x="9639300" y="9951788"/>
          <a:ext cx="838200" cy="2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15305</xdr:rowOff>
    </xdr:from>
    <xdr:to>
      <xdr:col>14</xdr:col>
      <xdr:colOff>28575</xdr:colOff>
      <xdr:row>58</xdr:row>
      <xdr:rowOff>35321</xdr:rowOff>
    </xdr:to>
    <xdr:cxnSp macro="">
      <xdr:nvCxnSpPr>
        <xdr:cNvPr id="350" name="直線コネクタ 349"/>
        <xdr:cNvCxnSpPr/>
      </xdr:nvCxnSpPr>
      <xdr:spPr>
        <a:xfrm>
          <a:off x="8750300" y="9959405"/>
          <a:ext cx="889000" cy="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11108</xdr:rowOff>
    </xdr:from>
    <xdr:to>
      <xdr:col>12</xdr:col>
      <xdr:colOff>511175</xdr:colOff>
      <xdr:row>58</xdr:row>
      <xdr:rowOff>15305</xdr:rowOff>
    </xdr:to>
    <xdr:cxnSp macro="">
      <xdr:nvCxnSpPr>
        <xdr:cNvPr id="353" name="直線コネクタ 352"/>
        <xdr:cNvCxnSpPr/>
      </xdr:nvCxnSpPr>
      <xdr:spPr>
        <a:xfrm>
          <a:off x="7861300" y="9955208"/>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7798</xdr:rowOff>
    </xdr:from>
    <xdr:to>
      <xdr:col>11</xdr:col>
      <xdr:colOff>307975</xdr:colOff>
      <xdr:row>58</xdr:row>
      <xdr:rowOff>11108</xdr:rowOff>
    </xdr:to>
    <xdr:cxnSp macro="">
      <xdr:nvCxnSpPr>
        <xdr:cNvPr id="356" name="直線コネクタ 355"/>
        <xdr:cNvCxnSpPr/>
      </xdr:nvCxnSpPr>
      <xdr:spPr>
        <a:xfrm>
          <a:off x="6972300" y="9951898"/>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128338</xdr:rowOff>
    </xdr:from>
    <xdr:to>
      <xdr:col>15</xdr:col>
      <xdr:colOff>231775</xdr:colOff>
      <xdr:row>58</xdr:row>
      <xdr:rowOff>58488</xdr:rowOff>
    </xdr:to>
    <xdr:sp macro="" textlink="">
      <xdr:nvSpPr>
        <xdr:cNvPr id="366" name="円/楕円 365"/>
        <xdr:cNvSpPr/>
      </xdr:nvSpPr>
      <xdr:spPr>
        <a:xfrm>
          <a:off x="10426700" y="99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43265</xdr:rowOff>
    </xdr:from>
    <xdr:ext cx="534377" cy="259045"/>
    <xdr:sp macro="" textlink="">
      <xdr:nvSpPr>
        <xdr:cNvPr id="367" name="農林水産業費該当値テキスト"/>
        <xdr:cNvSpPr txBox="1"/>
      </xdr:nvSpPr>
      <xdr:spPr>
        <a:xfrm>
          <a:off x="10528300" y="981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14,437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155971</xdr:rowOff>
    </xdr:from>
    <xdr:to>
      <xdr:col>14</xdr:col>
      <xdr:colOff>79375</xdr:colOff>
      <xdr:row>58</xdr:row>
      <xdr:rowOff>86121</xdr:rowOff>
    </xdr:to>
    <xdr:sp macro="" textlink="">
      <xdr:nvSpPr>
        <xdr:cNvPr id="368" name="円/楕円 367"/>
        <xdr:cNvSpPr/>
      </xdr:nvSpPr>
      <xdr:spPr>
        <a:xfrm>
          <a:off x="9588500" y="992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77248</xdr:rowOff>
    </xdr:from>
    <xdr:ext cx="534377" cy="259045"/>
    <xdr:sp macro="" textlink="">
      <xdr:nvSpPr>
        <xdr:cNvPr id="369" name="テキスト ボックス 368"/>
        <xdr:cNvSpPr txBox="1"/>
      </xdr:nvSpPr>
      <xdr:spPr>
        <a:xfrm>
          <a:off x="9372111" y="1002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135955</xdr:rowOff>
    </xdr:from>
    <xdr:to>
      <xdr:col>12</xdr:col>
      <xdr:colOff>561975</xdr:colOff>
      <xdr:row>58</xdr:row>
      <xdr:rowOff>66105</xdr:rowOff>
    </xdr:to>
    <xdr:sp macro="" textlink="">
      <xdr:nvSpPr>
        <xdr:cNvPr id="370" name="円/楕円 369"/>
        <xdr:cNvSpPr/>
      </xdr:nvSpPr>
      <xdr:spPr>
        <a:xfrm>
          <a:off x="8699500" y="990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57232</xdr:rowOff>
    </xdr:from>
    <xdr:ext cx="534377" cy="259045"/>
    <xdr:sp macro="" textlink="">
      <xdr:nvSpPr>
        <xdr:cNvPr id="371" name="テキスト ボックス 370"/>
        <xdr:cNvSpPr txBox="1"/>
      </xdr:nvSpPr>
      <xdr:spPr>
        <a:xfrm>
          <a:off x="8483111" y="1000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131758</xdr:rowOff>
    </xdr:from>
    <xdr:to>
      <xdr:col>11</xdr:col>
      <xdr:colOff>358775</xdr:colOff>
      <xdr:row>58</xdr:row>
      <xdr:rowOff>61908</xdr:rowOff>
    </xdr:to>
    <xdr:sp macro="" textlink="">
      <xdr:nvSpPr>
        <xdr:cNvPr id="372" name="円/楕円 371"/>
        <xdr:cNvSpPr/>
      </xdr:nvSpPr>
      <xdr:spPr>
        <a:xfrm>
          <a:off x="7810500" y="99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53035</xdr:rowOff>
    </xdr:from>
    <xdr:ext cx="534377" cy="259045"/>
    <xdr:sp macro="" textlink="">
      <xdr:nvSpPr>
        <xdr:cNvPr id="373" name="テキスト ボックス 372"/>
        <xdr:cNvSpPr txBox="1"/>
      </xdr:nvSpPr>
      <xdr:spPr>
        <a:xfrm>
          <a:off x="7594111" y="99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128448</xdr:rowOff>
    </xdr:from>
    <xdr:to>
      <xdr:col>10</xdr:col>
      <xdr:colOff>155575</xdr:colOff>
      <xdr:row>58</xdr:row>
      <xdr:rowOff>58598</xdr:rowOff>
    </xdr:to>
    <xdr:sp macro="" textlink="">
      <xdr:nvSpPr>
        <xdr:cNvPr id="374" name="円/楕円 373"/>
        <xdr:cNvSpPr/>
      </xdr:nvSpPr>
      <xdr:spPr>
        <a:xfrm>
          <a:off x="6921500" y="99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49725</xdr:rowOff>
    </xdr:from>
    <xdr:ext cx="534377" cy="259045"/>
    <xdr:sp macro="" textlink="">
      <xdr:nvSpPr>
        <xdr:cNvPr id="375" name="テキスト ボックス 374"/>
        <xdr:cNvSpPr txBox="1"/>
      </xdr:nvSpPr>
      <xdr:spPr>
        <a:xfrm>
          <a:off x="6705111" y="99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127019</xdr:rowOff>
    </xdr:from>
    <xdr:to>
      <xdr:col>15</xdr:col>
      <xdr:colOff>180975</xdr:colOff>
      <xdr:row>77</xdr:row>
      <xdr:rowOff>151380</xdr:rowOff>
    </xdr:to>
    <xdr:cxnSp macro="">
      <xdr:nvCxnSpPr>
        <xdr:cNvPr id="406" name="直線コネクタ 405"/>
        <xdr:cNvCxnSpPr/>
      </xdr:nvCxnSpPr>
      <xdr:spPr>
        <a:xfrm flipV="1">
          <a:off x="9639300" y="13328669"/>
          <a:ext cx="8382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106646</xdr:rowOff>
    </xdr:from>
    <xdr:ext cx="534377" cy="259045"/>
    <xdr:sp macro="" textlink="">
      <xdr:nvSpPr>
        <xdr:cNvPr id="407" name="商工費平均値テキスト"/>
        <xdr:cNvSpPr txBox="1"/>
      </xdr:nvSpPr>
      <xdr:spPr>
        <a:xfrm>
          <a:off x="10528300" y="13308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121216</xdr:rowOff>
    </xdr:from>
    <xdr:to>
      <xdr:col>14</xdr:col>
      <xdr:colOff>28575</xdr:colOff>
      <xdr:row>77</xdr:row>
      <xdr:rowOff>151380</xdr:rowOff>
    </xdr:to>
    <xdr:cxnSp macro="">
      <xdr:nvCxnSpPr>
        <xdr:cNvPr id="409" name="直線コネクタ 408"/>
        <xdr:cNvCxnSpPr/>
      </xdr:nvCxnSpPr>
      <xdr:spPr>
        <a:xfrm>
          <a:off x="8750300" y="13322866"/>
          <a:ext cx="889000" cy="3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85103</xdr:rowOff>
    </xdr:from>
    <xdr:ext cx="534377" cy="259045"/>
    <xdr:sp macro="" textlink="">
      <xdr:nvSpPr>
        <xdr:cNvPr id="411" name="テキスト ボックス 410"/>
        <xdr:cNvSpPr txBox="1"/>
      </xdr:nvSpPr>
      <xdr:spPr>
        <a:xfrm>
          <a:off x="9372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121216</xdr:rowOff>
    </xdr:from>
    <xdr:to>
      <xdr:col>12</xdr:col>
      <xdr:colOff>511175</xdr:colOff>
      <xdr:row>77</xdr:row>
      <xdr:rowOff>160480</xdr:rowOff>
    </xdr:to>
    <xdr:cxnSp macro="">
      <xdr:nvCxnSpPr>
        <xdr:cNvPr id="412" name="直線コネクタ 411"/>
        <xdr:cNvCxnSpPr/>
      </xdr:nvCxnSpPr>
      <xdr:spPr>
        <a:xfrm flipV="1">
          <a:off x="7861300" y="13322866"/>
          <a:ext cx="889000" cy="3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119318</xdr:rowOff>
    </xdr:from>
    <xdr:ext cx="534377" cy="259045"/>
    <xdr:sp macro="" textlink="">
      <xdr:nvSpPr>
        <xdr:cNvPr id="414" name="テキスト ボックス 413"/>
        <xdr:cNvSpPr txBox="1"/>
      </xdr:nvSpPr>
      <xdr:spPr>
        <a:xfrm>
          <a:off x="8483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109862</xdr:rowOff>
    </xdr:from>
    <xdr:to>
      <xdr:col>11</xdr:col>
      <xdr:colOff>307975</xdr:colOff>
      <xdr:row>77</xdr:row>
      <xdr:rowOff>160480</xdr:rowOff>
    </xdr:to>
    <xdr:cxnSp macro="">
      <xdr:nvCxnSpPr>
        <xdr:cNvPr id="415" name="直線コネクタ 414"/>
        <xdr:cNvCxnSpPr/>
      </xdr:nvCxnSpPr>
      <xdr:spPr>
        <a:xfrm>
          <a:off x="6972300" y="13140062"/>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122366</xdr:rowOff>
    </xdr:from>
    <xdr:ext cx="534377" cy="259045"/>
    <xdr:sp macro="" textlink="">
      <xdr:nvSpPr>
        <xdr:cNvPr id="417" name="テキスト ボックス 416"/>
        <xdr:cNvSpPr txBox="1"/>
      </xdr:nvSpPr>
      <xdr:spPr>
        <a:xfrm>
          <a:off x="7594111" y="134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145476</xdr:rowOff>
    </xdr:from>
    <xdr:ext cx="534377" cy="259045"/>
    <xdr:sp macro="" textlink="">
      <xdr:nvSpPr>
        <xdr:cNvPr id="419" name="テキスト ボックス 418"/>
        <xdr:cNvSpPr txBox="1"/>
      </xdr:nvSpPr>
      <xdr:spPr>
        <a:xfrm>
          <a:off x="6705111" y="13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76219</xdr:rowOff>
    </xdr:from>
    <xdr:to>
      <xdr:col>15</xdr:col>
      <xdr:colOff>231775</xdr:colOff>
      <xdr:row>78</xdr:row>
      <xdr:rowOff>6369</xdr:rowOff>
    </xdr:to>
    <xdr:sp macro="" textlink="">
      <xdr:nvSpPr>
        <xdr:cNvPr id="425" name="円/楕円 424"/>
        <xdr:cNvSpPr/>
      </xdr:nvSpPr>
      <xdr:spPr>
        <a:xfrm>
          <a:off x="10426700" y="132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99096</xdr:rowOff>
    </xdr:from>
    <xdr:ext cx="534377" cy="259045"/>
    <xdr:sp macro="" textlink="">
      <xdr:nvSpPr>
        <xdr:cNvPr id="426" name="商工費該当値テキスト"/>
        <xdr:cNvSpPr txBox="1"/>
      </xdr:nvSpPr>
      <xdr:spPr>
        <a:xfrm>
          <a:off x="10528300" y="1312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28,915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100580</xdr:rowOff>
    </xdr:from>
    <xdr:to>
      <xdr:col>14</xdr:col>
      <xdr:colOff>79375</xdr:colOff>
      <xdr:row>78</xdr:row>
      <xdr:rowOff>30730</xdr:rowOff>
    </xdr:to>
    <xdr:sp macro="" textlink="">
      <xdr:nvSpPr>
        <xdr:cNvPr id="427" name="円/楕円 426"/>
        <xdr:cNvSpPr/>
      </xdr:nvSpPr>
      <xdr:spPr>
        <a:xfrm>
          <a:off x="9588500" y="13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47257</xdr:rowOff>
    </xdr:from>
    <xdr:ext cx="534377" cy="259045"/>
    <xdr:sp macro="" textlink="">
      <xdr:nvSpPr>
        <xdr:cNvPr id="428" name="テキスト ボックス 427"/>
        <xdr:cNvSpPr txBox="1"/>
      </xdr:nvSpPr>
      <xdr:spPr>
        <a:xfrm>
          <a:off x="9372111" y="1307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70416</xdr:rowOff>
    </xdr:from>
    <xdr:to>
      <xdr:col>12</xdr:col>
      <xdr:colOff>561975</xdr:colOff>
      <xdr:row>78</xdr:row>
      <xdr:rowOff>566</xdr:rowOff>
    </xdr:to>
    <xdr:sp macro="" textlink="">
      <xdr:nvSpPr>
        <xdr:cNvPr id="429" name="円/楕円 428"/>
        <xdr:cNvSpPr/>
      </xdr:nvSpPr>
      <xdr:spPr>
        <a:xfrm>
          <a:off x="8699500" y="132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17093</xdr:rowOff>
    </xdr:from>
    <xdr:ext cx="534377" cy="259045"/>
    <xdr:sp macro="" textlink="">
      <xdr:nvSpPr>
        <xdr:cNvPr id="430" name="テキスト ボックス 429"/>
        <xdr:cNvSpPr txBox="1"/>
      </xdr:nvSpPr>
      <xdr:spPr>
        <a:xfrm>
          <a:off x="8483111" y="130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109680</xdr:rowOff>
    </xdr:from>
    <xdr:to>
      <xdr:col>11</xdr:col>
      <xdr:colOff>358775</xdr:colOff>
      <xdr:row>78</xdr:row>
      <xdr:rowOff>39830</xdr:rowOff>
    </xdr:to>
    <xdr:sp macro="" textlink="">
      <xdr:nvSpPr>
        <xdr:cNvPr id="431" name="円/楕円 430"/>
        <xdr:cNvSpPr/>
      </xdr:nvSpPr>
      <xdr:spPr>
        <a:xfrm>
          <a:off x="7810500" y="1331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56357</xdr:rowOff>
    </xdr:from>
    <xdr:ext cx="534377" cy="259045"/>
    <xdr:sp macro="" textlink="">
      <xdr:nvSpPr>
        <xdr:cNvPr id="432" name="テキスト ボックス 431"/>
        <xdr:cNvSpPr txBox="1"/>
      </xdr:nvSpPr>
      <xdr:spPr>
        <a:xfrm>
          <a:off x="7594111" y="1308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59062</xdr:rowOff>
    </xdr:from>
    <xdr:to>
      <xdr:col>10</xdr:col>
      <xdr:colOff>155575</xdr:colOff>
      <xdr:row>76</xdr:row>
      <xdr:rowOff>160662</xdr:rowOff>
    </xdr:to>
    <xdr:sp macro="" textlink="">
      <xdr:nvSpPr>
        <xdr:cNvPr id="433" name="円/楕円 432"/>
        <xdr:cNvSpPr/>
      </xdr:nvSpPr>
      <xdr:spPr>
        <a:xfrm>
          <a:off x="6921500" y="130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5739</xdr:rowOff>
    </xdr:from>
    <xdr:ext cx="534377" cy="259045"/>
    <xdr:sp macro="" textlink="">
      <xdr:nvSpPr>
        <xdr:cNvPr id="434" name="テキスト ボックス 433"/>
        <xdr:cNvSpPr txBox="1"/>
      </xdr:nvSpPr>
      <xdr:spPr>
        <a:xfrm>
          <a:off x="6705111" y="1286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91466</xdr:rowOff>
    </xdr:from>
    <xdr:to>
      <xdr:col>15</xdr:col>
      <xdr:colOff>180975</xdr:colOff>
      <xdr:row>93</xdr:row>
      <xdr:rowOff>70653</xdr:rowOff>
    </xdr:to>
    <xdr:cxnSp macro="">
      <xdr:nvCxnSpPr>
        <xdr:cNvPr id="461" name="直線コネクタ 460"/>
        <xdr:cNvCxnSpPr/>
      </xdr:nvCxnSpPr>
      <xdr:spPr>
        <a:xfrm flipV="1">
          <a:off x="9639300" y="15693416"/>
          <a:ext cx="838200" cy="32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76060</xdr:rowOff>
    </xdr:from>
    <xdr:ext cx="534377" cy="259045"/>
    <xdr:sp macro="" textlink="">
      <xdr:nvSpPr>
        <xdr:cNvPr id="462" name="土木費平均値テキスト"/>
        <xdr:cNvSpPr txBox="1"/>
      </xdr:nvSpPr>
      <xdr:spPr>
        <a:xfrm>
          <a:off x="10528300" y="16535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58427</xdr:rowOff>
    </xdr:from>
    <xdr:to>
      <xdr:col>14</xdr:col>
      <xdr:colOff>28575</xdr:colOff>
      <xdr:row>93</xdr:row>
      <xdr:rowOff>70653</xdr:rowOff>
    </xdr:to>
    <xdr:cxnSp macro="">
      <xdr:nvCxnSpPr>
        <xdr:cNvPr id="464" name="直線コネクタ 463"/>
        <xdr:cNvCxnSpPr/>
      </xdr:nvCxnSpPr>
      <xdr:spPr>
        <a:xfrm>
          <a:off x="8750300" y="16003277"/>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6" name="テキスト ボックス 465"/>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58427</xdr:rowOff>
    </xdr:from>
    <xdr:to>
      <xdr:col>12</xdr:col>
      <xdr:colOff>511175</xdr:colOff>
      <xdr:row>94</xdr:row>
      <xdr:rowOff>28682</xdr:rowOff>
    </xdr:to>
    <xdr:cxnSp macro="">
      <xdr:nvCxnSpPr>
        <xdr:cNvPr id="467" name="直線コネクタ 466"/>
        <xdr:cNvCxnSpPr/>
      </xdr:nvCxnSpPr>
      <xdr:spPr>
        <a:xfrm flipV="1">
          <a:off x="7861300" y="16003277"/>
          <a:ext cx="889000" cy="14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7466</xdr:rowOff>
    </xdr:from>
    <xdr:ext cx="534377" cy="259045"/>
    <xdr:sp macro="" textlink="">
      <xdr:nvSpPr>
        <xdr:cNvPr id="469" name="テキスト ボックス 468"/>
        <xdr:cNvSpPr txBox="1"/>
      </xdr:nvSpPr>
      <xdr:spPr>
        <a:xfrm>
          <a:off x="8483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61482</xdr:rowOff>
    </xdr:from>
    <xdr:to>
      <xdr:col>11</xdr:col>
      <xdr:colOff>307975</xdr:colOff>
      <xdr:row>94</xdr:row>
      <xdr:rowOff>28682</xdr:rowOff>
    </xdr:to>
    <xdr:cxnSp macro="">
      <xdr:nvCxnSpPr>
        <xdr:cNvPr id="470" name="直線コネクタ 469"/>
        <xdr:cNvCxnSpPr/>
      </xdr:nvCxnSpPr>
      <xdr:spPr>
        <a:xfrm>
          <a:off x="6972300" y="16006332"/>
          <a:ext cx="889000" cy="13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60309</xdr:rowOff>
    </xdr:from>
    <xdr:ext cx="534377" cy="259045"/>
    <xdr:sp macro="" textlink="">
      <xdr:nvSpPr>
        <xdr:cNvPr id="472" name="テキスト ボックス 471"/>
        <xdr:cNvSpPr txBox="1"/>
      </xdr:nvSpPr>
      <xdr:spPr>
        <a:xfrm>
          <a:off x="7594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66367</xdr:rowOff>
    </xdr:from>
    <xdr:ext cx="534377" cy="259045"/>
    <xdr:sp macro="" textlink="">
      <xdr:nvSpPr>
        <xdr:cNvPr id="474" name="テキスト ボックス 473"/>
        <xdr:cNvSpPr txBox="1"/>
      </xdr:nvSpPr>
      <xdr:spPr>
        <a:xfrm>
          <a:off x="6705111"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40666</xdr:rowOff>
    </xdr:from>
    <xdr:to>
      <xdr:col>15</xdr:col>
      <xdr:colOff>231775</xdr:colOff>
      <xdr:row>91</xdr:row>
      <xdr:rowOff>142266</xdr:rowOff>
    </xdr:to>
    <xdr:sp macro="" textlink="">
      <xdr:nvSpPr>
        <xdr:cNvPr id="480" name="円/楕円 479"/>
        <xdr:cNvSpPr/>
      </xdr:nvSpPr>
      <xdr:spPr>
        <a:xfrm>
          <a:off x="10426700" y="1564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165143</xdr:rowOff>
    </xdr:from>
    <xdr:ext cx="599010" cy="259045"/>
    <xdr:sp macro="" textlink="">
      <xdr:nvSpPr>
        <xdr:cNvPr id="481" name="土木費該当値テキスト"/>
        <xdr:cNvSpPr txBox="1"/>
      </xdr:nvSpPr>
      <xdr:spPr>
        <a:xfrm>
          <a:off x="10528300" y="1559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273,050</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19853</xdr:rowOff>
    </xdr:from>
    <xdr:to>
      <xdr:col>14</xdr:col>
      <xdr:colOff>79375</xdr:colOff>
      <xdr:row>93</xdr:row>
      <xdr:rowOff>121453</xdr:rowOff>
    </xdr:to>
    <xdr:sp macro="" textlink="">
      <xdr:nvSpPr>
        <xdr:cNvPr id="482" name="円/楕円 481"/>
        <xdr:cNvSpPr/>
      </xdr:nvSpPr>
      <xdr:spPr>
        <a:xfrm>
          <a:off x="9588500" y="1596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137980</xdr:rowOff>
    </xdr:from>
    <xdr:ext cx="599010" cy="259045"/>
    <xdr:sp macro="" textlink="">
      <xdr:nvSpPr>
        <xdr:cNvPr id="483" name="テキスト ボックス 482"/>
        <xdr:cNvSpPr txBox="1"/>
      </xdr:nvSpPr>
      <xdr:spPr>
        <a:xfrm>
          <a:off x="9339794" y="1573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202,602</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7627</xdr:rowOff>
    </xdr:from>
    <xdr:to>
      <xdr:col>12</xdr:col>
      <xdr:colOff>561975</xdr:colOff>
      <xdr:row>93</xdr:row>
      <xdr:rowOff>109227</xdr:rowOff>
    </xdr:to>
    <xdr:sp macro="" textlink="">
      <xdr:nvSpPr>
        <xdr:cNvPr id="484" name="円/楕円 483"/>
        <xdr:cNvSpPr/>
      </xdr:nvSpPr>
      <xdr:spPr>
        <a:xfrm>
          <a:off x="8699500" y="1595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125754</xdr:rowOff>
    </xdr:from>
    <xdr:ext cx="599010" cy="259045"/>
    <xdr:sp macro="" textlink="">
      <xdr:nvSpPr>
        <xdr:cNvPr id="485" name="テキスト ボックス 484"/>
        <xdr:cNvSpPr txBox="1"/>
      </xdr:nvSpPr>
      <xdr:spPr>
        <a:xfrm>
          <a:off x="8450794" y="1572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205,276</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149332</xdr:rowOff>
    </xdr:from>
    <xdr:to>
      <xdr:col>11</xdr:col>
      <xdr:colOff>358775</xdr:colOff>
      <xdr:row>94</xdr:row>
      <xdr:rowOff>79482</xdr:rowOff>
    </xdr:to>
    <xdr:sp macro="" textlink="">
      <xdr:nvSpPr>
        <xdr:cNvPr id="486" name="円/楕円 485"/>
        <xdr:cNvSpPr/>
      </xdr:nvSpPr>
      <xdr:spPr>
        <a:xfrm>
          <a:off x="7810500" y="160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96009</xdr:rowOff>
    </xdr:from>
    <xdr:ext cx="599010" cy="259045"/>
    <xdr:sp macro="" textlink="">
      <xdr:nvSpPr>
        <xdr:cNvPr id="487" name="テキスト ボックス 486"/>
        <xdr:cNvSpPr txBox="1"/>
      </xdr:nvSpPr>
      <xdr:spPr>
        <a:xfrm>
          <a:off x="7561794" y="1586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174,282</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10682</xdr:rowOff>
    </xdr:from>
    <xdr:to>
      <xdr:col>10</xdr:col>
      <xdr:colOff>155575</xdr:colOff>
      <xdr:row>93</xdr:row>
      <xdr:rowOff>112282</xdr:rowOff>
    </xdr:to>
    <xdr:sp macro="" textlink="">
      <xdr:nvSpPr>
        <xdr:cNvPr id="488" name="円/楕円 487"/>
        <xdr:cNvSpPr/>
      </xdr:nvSpPr>
      <xdr:spPr>
        <a:xfrm>
          <a:off x="6921500" y="1595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91</xdr:row>
      <xdr:rowOff>128809</xdr:rowOff>
    </xdr:from>
    <xdr:ext cx="599010" cy="259045"/>
    <xdr:sp macro="" textlink="">
      <xdr:nvSpPr>
        <xdr:cNvPr id="489" name="テキスト ボックス 488"/>
        <xdr:cNvSpPr txBox="1"/>
      </xdr:nvSpPr>
      <xdr:spPr>
        <a:xfrm>
          <a:off x="6672794" y="1573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67082</xdr:rowOff>
    </xdr:from>
    <xdr:to>
      <xdr:col>23</xdr:col>
      <xdr:colOff>517525</xdr:colOff>
      <xdr:row>36</xdr:row>
      <xdr:rowOff>107162</xdr:rowOff>
    </xdr:to>
    <xdr:cxnSp macro="">
      <xdr:nvCxnSpPr>
        <xdr:cNvPr id="519" name="直線コネクタ 518"/>
        <xdr:cNvCxnSpPr/>
      </xdr:nvCxnSpPr>
      <xdr:spPr>
        <a:xfrm flipV="1">
          <a:off x="15481300" y="5724932"/>
          <a:ext cx="838200" cy="5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125144</xdr:rowOff>
    </xdr:from>
    <xdr:ext cx="534377" cy="259045"/>
    <xdr:sp macro="" textlink="">
      <xdr:nvSpPr>
        <xdr:cNvPr id="520" name="消防費平均値テキスト"/>
        <xdr:cNvSpPr txBox="1"/>
      </xdr:nvSpPr>
      <xdr:spPr>
        <a:xfrm>
          <a:off x="16370300" y="6297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68929</xdr:rowOff>
    </xdr:from>
    <xdr:to>
      <xdr:col>22</xdr:col>
      <xdr:colOff>365125</xdr:colOff>
      <xdr:row>36</xdr:row>
      <xdr:rowOff>107162</xdr:rowOff>
    </xdr:to>
    <xdr:cxnSp macro="">
      <xdr:nvCxnSpPr>
        <xdr:cNvPr id="522" name="直線コネクタ 521"/>
        <xdr:cNvCxnSpPr/>
      </xdr:nvCxnSpPr>
      <xdr:spPr>
        <a:xfrm>
          <a:off x="14592300" y="6241129"/>
          <a:ext cx="889000" cy="3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4" name="テキスト ボックス 523"/>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68929</xdr:rowOff>
    </xdr:from>
    <xdr:to>
      <xdr:col>21</xdr:col>
      <xdr:colOff>161925</xdr:colOff>
      <xdr:row>36</xdr:row>
      <xdr:rowOff>69501</xdr:rowOff>
    </xdr:to>
    <xdr:cxnSp macro="">
      <xdr:nvCxnSpPr>
        <xdr:cNvPr id="525" name="直線コネクタ 524"/>
        <xdr:cNvCxnSpPr/>
      </xdr:nvCxnSpPr>
      <xdr:spPr>
        <a:xfrm flipV="1">
          <a:off x="13703300" y="624112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7" name="テキスト ボックス 526"/>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104096</xdr:rowOff>
    </xdr:from>
    <xdr:to>
      <xdr:col>19</xdr:col>
      <xdr:colOff>644525</xdr:colOff>
      <xdr:row>36</xdr:row>
      <xdr:rowOff>69501</xdr:rowOff>
    </xdr:to>
    <xdr:cxnSp macro="">
      <xdr:nvCxnSpPr>
        <xdr:cNvPr id="528" name="直線コネクタ 527"/>
        <xdr:cNvCxnSpPr/>
      </xdr:nvCxnSpPr>
      <xdr:spPr>
        <a:xfrm>
          <a:off x="12814300" y="5933396"/>
          <a:ext cx="889000" cy="30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54411</xdr:rowOff>
    </xdr:from>
    <xdr:ext cx="534377" cy="259045"/>
    <xdr:sp macro="" textlink="">
      <xdr:nvSpPr>
        <xdr:cNvPr id="530" name="テキスト ボックス 529"/>
        <xdr:cNvSpPr txBox="1"/>
      </xdr:nvSpPr>
      <xdr:spPr>
        <a:xfrm>
          <a:off x="13436111" y="65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32" name="テキスト ボックス 531"/>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16282</xdr:rowOff>
    </xdr:from>
    <xdr:to>
      <xdr:col>23</xdr:col>
      <xdr:colOff>568325</xdr:colOff>
      <xdr:row>33</xdr:row>
      <xdr:rowOff>117882</xdr:rowOff>
    </xdr:to>
    <xdr:sp macro="" textlink="">
      <xdr:nvSpPr>
        <xdr:cNvPr id="538" name="円/楕円 537"/>
        <xdr:cNvSpPr/>
      </xdr:nvSpPr>
      <xdr:spPr>
        <a:xfrm>
          <a:off x="16268700" y="56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39159</xdr:rowOff>
    </xdr:from>
    <xdr:ext cx="534377" cy="259045"/>
    <xdr:sp macro="" textlink="">
      <xdr:nvSpPr>
        <xdr:cNvPr id="539" name="消防費該当値テキスト"/>
        <xdr:cNvSpPr txBox="1"/>
      </xdr:nvSpPr>
      <xdr:spPr>
        <a:xfrm>
          <a:off x="16370300" y="552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72,812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56362</xdr:rowOff>
    </xdr:from>
    <xdr:to>
      <xdr:col>22</xdr:col>
      <xdr:colOff>415925</xdr:colOff>
      <xdr:row>36</xdr:row>
      <xdr:rowOff>157962</xdr:rowOff>
    </xdr:to>
    <xdr:sp macro="" textlink="">
      <xdr:nvSpPr>
        <xdr:cNvPr id="540" name="円/楕円 539"/>
        <xdr:cNvSpPr/>
      </xdr:nvSpPr>
      <xdr:spPr>
        <a:xfrm>
          <a:off x="15430500" y="62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3039</xdr:rowOff>
    </xdr:from>
    <xdr:ext cx="534377" cy="259045"/>
    <xdr:sp macro="" textlink="">
      <xdr:nvSpPr>
        <xdr:cNvPr id="541" name="テキスト ボックス 540"/>
        <xdr:cNvSpPr txBox="1"/>
      </xdr:nvSpPr>
      <xdr:spPr>
        <a:xfrm>
          <a:off x="15214111" y="60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18129</xdr:rowOff>
    </xdr:from>
    <xdr:to>
      <xdr:col>21</xdr:col>
      <xdr:colOff>212725</xdr:colOff>
      <xdr:row>36</xdr:row>
      <xdr:rowOff>119729</xdr:rowOff>
    </xdr:to>
    <xdr:sp macro="" textlink="">
      <xdr:nvSpPr>
        <xdr:cNvPr id="542" name="円/楕円 541"/>
        <xdr:cNvSpPr/>
      </xdr:nvSpPr>
      <xdr:spPr>
        <a:xfrm>
          <a:off x="14541500" y="619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136256</xdr:rowOff>
    </xdr:from>
    <xdr:ext cx="534377" cy="259045"/>
    <xdr:sp macro="" textlink="">
      <xdr:nvSpPr>
        <xdr:cNvPr id="543" name="テキスト ボックス 542"/>
        <xdr:cNvSpPr txBox="1"/>
      </xdr:nvSpPr>
      <xdr:spPr>
        <a:xfrm>
          <a:off x="14325111" y="59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18701</xdr:rowOff>
    </xdr:from>
    <xdr:to>
      <xdr:col>20</xdr:col>
      <xdr:colOff>9525</xdr:colOff>
      <xdr:row>36</xdr:row>
      <xdr:rowOff>120301</xdr:rowOff>
    </xdr:to>
    <xdr:sp macro="" textlink="">
      <xdr:nvSpPr>
        <xdr:cNvPr id="544" name="円/楕円 543"/>
        <xdr:cNvSpPr/>
      </xdr:nvSpPr>
      <xdr:spPr>
        <a:xfrm>
          <a:off x="13652500" y="61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136828</xdr:rowOff>
    </xdr:from>
    <xdr:ext cx="534377" cy="259045"/>
    <xdr:sp macro="" textlink="">
      <xdr:nvSpPr>
        <xdr:cNvPr id="545" name="テキスト ボックス 544"/>
        <xdr:cNvSpPr txBox="1"/>
      </xdr:nvSpPr>
      <xdr:spPr>
        <a:xfrm>
          <a:off x="13436111" y="596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45,685</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53296</xdr:rowOff>
    </xdr:from>
    <xdr:to>
      <xdr:col>18</xdr:col>
      <xdr:colOff>492125</xdr:colOff>
      <xdr:row>34</xdr:row>
      <xdr:rowOff>154896</xdr:rowOff>
    </xdr:to>
    <xdr:sp macro="" textlink="">
      <xdr:nvSpPr>
        <xdr:cNvPr id="546" name="円/楕円 545"/>
        <xdr:cNvSpPr/>
      </xdr:nvSpPr>
      <xdr:spPr>
        <a:xfrm>
          <a:off x="12763500" y="588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171423</xdr:rowOff>
    </xdr:from>
    <xdr:ext cx="534377" cy="259045"/>
    <xdr:sp macro="" textlink="">
      <xdr:nvSpPr>
        <xdr:cNvPr id="547" name="テキスト ボックス 546"/>
        <xdr:cNvSpPr txBox="1"/>
      </xdr:nvSpPr>
      <xdr:spPr>
        <a:xfrm>
          <a:off x="12547111" y="56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64194</xdr:rowOff>
    </xdr:from>
    <xdr:to>
      <xdr:col>23</xdr:col>
      <xdr:colOff>517525</xdr:colOff>
      <xdr:row>57</xdr:row>
      <xdr:rowOff>165951</xdr:rowOff>
    </xdr:to>
    <xdr:cxnSp macro="">
      <xdr:nvCxnSpPr>
        <xdr:cNvPr id="576" name="直線コネクタ 575"/>
        <xdr:cNvCxnSpPr/>
      </xdr:nvCxnSpPr>
      <xdr:spPr>
        <a:xfrm>
          <a:off x="15481300" y="9322494"/>
          <a:ext cx="838200" cy="61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153115</xdr:rowOff>
    </xdr:from>
    <xdr:to>
      <xdr:col>22</xdr:col>
      <xdr:colOff>365125</xdr:colOff>
      <xdr:row>54</xdr:row>
      <xdr:rowOff>64194</xdr:rowOff>
    </xdr:to>
    <xdr:cxnSp macro="">
      <xdr:nvCxnSpPr>
        <xdr:cNvPr id="579" name="直線コネクタ 578"/>
        <xdr:cNvCxnSpPr/>
      </xdr:nvCxnSpPr>
      <xdr:spPr>
        <a:xfrm>
          <a:off x="14592300" y="9068515"/>
          <a:ext cx="889000" cy="25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144758</xdr:rowOff>
    </xdr:from>
    <xdr:ext cx="534377" cy="259045"/>
    <xdr:sp macro="" textlink="">
      <xdr:nvSpPr>
        <xdr:cNvPr id="581" name="テキスト ボックス 580"/>
        <xdr:cNvSpPr txBox="1"/>
      </xdr:nvSpPr>
      <xdr:spPr>
        <a:xfrm>
          <a:off x="15214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153115</xdr:rowOff>
    </xdr:from>
    <xdr:to>
      <xdr:col>21</xdr:col>
      <xdr:colOff>161925</xdr:colOff>
      <xdr:row>57</xdr:row>
      <xdr:rowOff>112615</xdr:rowOff>
    </xdr:to>
    <xdr:cxnSp macro="">
      <xdr:nvCxnSpPr>
        <xdr:cNvPr id="582" name="直線コネクタ 581"/>
        <xdr:cNvCxnSpPr/>
      </xdr:nvCxnSpPr>
      <xdr:spPr>
        <a:xfrm flipV="1">
          <a:off x="13703300" y="9068515"/>
          <a:ext cx="889000" cy="8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153201</xdr:rowOff>
    </xdr:from>
    <xdr:ext cx="534377" cy="259045"/>
    <xdr:sp macro="" textlink="">
      <xdr:nvSpPr>
        <xdr:cNvPr id="584" name="テキスト ボックス 583"/>
        <xdr:cNvSpPr txBox="1"/>
      </xdr:nvSpPr>
      <xdr:spPr>
        <a:xfrm>
          <a:off x="14325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77746</xdr:rowOff>
    </xdr:from>
    <xdr:to>
      <xdr:col>19</xdr:col>
      <xdr:colOff>644525</xdr:colOff>
      <xdr:row>57</xdr:row>
      <xdr:rowOff>112615</xdr:rowOff>
    </xdr:to>
    <xdr:cxnSp macro="">
      <xdr:nvCxnSpPr>
        <xdr:cNvPr id="585" name="直線コネクタ 584"/>
        <xdr:cNvCxnSpPr/>
      </xdr:nvCxnSpPr>
      <xdr:spPr>
        <a:xfrm>
          <a:off x="12814300" y="9850396"/>
          <a:ext cx="889000" cy="3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170201</xdr:rowOff>
    </xdr:from>
    <xdr:ext cx="534377" cy="259045"/>
    <xdr:sp macro="" textlink="">
      <xdr:nvSpPr>
        <xdr:cNvPr id="587" name="テキスト ボックス 586"/>
        <xdr:cNvSpPr txBox="1"/>
      </xdr:nvSpPr>
      <xdr:spPr>
        <a:xfrm>
          <a:off x="13436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2062</xdr:rowOff>
    </xdr:from>
    <xdr:ext cx="534377" cy="259045"/>
    <xdr:sp macro="" textlink="">
      <xdr:nvSpPr>
        <xdr:cNvPr id="589" name="テキスト ボックス 588"/>
        <xdr:cNvSpPr txBox="1"/>
      </xdr:nvSpPr>
      <xdr:spPr>
        <a:xfrm>
          <a:off x="12547111" y="99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115151</xdr:rowOff>
    </xdr:from>
    <xdr:to>
      <xdr:col>23</xdr:col>
      <xdr:colOff>568325</xdr:colOff>
      <xdr:row>58</xdr:row>
      <xdr:rowOff>45301</xdr:rowOff>
    </xdr:to>
    <xdr:sp macro="" textlink="">
      <xdr:nvSpPr>
        <xdr:cNvPr id="595" name="円/楕円 594"/>
        <xdr:cNvSpPr/>
      </xdr:nvSpPr>
      <xdr:spPr>
        <a:xfrm>
          <a:off x="16268700" y="98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49393</xdr:rowOff>
    </xdr:from>
    <xdr:ext cx="534377" cy="259045"/>
    <xdr:sp macro="" textlink="">
      <xdr:nvSpPr>
        <xdr:cNvPr id="596" name="教育費該当値テキスト"/>
        <xdr:cNvSpPr txBox="1"/>
      </xdr:nvSpPr>
      <xdr:spPr>
        <a:xfrm>
          <a:off x="16370300" y="982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58,110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13394</xdr:rowOff>
    </xdr:from>
    <xdr:to>
      <xdr:col>22</xdr:col>
      <xdr:colOff>415925</xdr:colOff>
      <xdr:row>54</xdr:row>
      <xdr:rowOff>114994</xdr:rowOff>
    </xdr:to>
    <xdr:sp macro="" textlink="">
      <xdr:nvSpPr>
        <xdr:cNvPr id="597" name="円/楕円 596"/>
        <xdr:cNvSpPr/>
      </xdr:nvSpPr>
      <xdr:spPr>
        <a:xfrm>
          <a:off x="15430500" y="927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131521</xdr:rowOff>
    </xdr:from>
    <xdr:ext cx="599010" cy="259045"/>
    <xdr:sp macro="" textlink="">
      <xdr:nvSpPr>
        <xdr:cNvPr id="598" name="テキスト ボックス 597"/>
        <xdr:cNvSpPr txBox="1"/>
      </xdr:nvSpPr>
      <xdr:spPr>
        <a:xfrm>
          <a:off x="15181794" y="904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219,818</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102315</xdr:rowOff>
    </xdr:from>
    <xdr:to>
      <xdr:col>21</xdr:col>
      <xdr:colOff>212725</xdr:colOff>
      <xdr:row>53</xdr:row>
      <xdr:rowOff>32465</xdr:rowOff>
    </xdr:to>
    <xdr:sp macro="" textlink="">
      <xdr:nvSpPr>
        <xdr:cNvPr id="599" name="円/楕円 598"/>
        <xdr:cNvSpPr/>
      </xdr:nvSpPr>
      <xdr:spPr>
        <a:xfrm>
          <a:off x="14541500" y="90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48992</xdr:rowOff>
    </xdr:from>
    <xdr:ext cx="599010" cy="259045"/>
    <xdr:sp macro="" textlink="">
      <xdr:nvSpPr>
        <xdr:cNvPr id="600" name="テキスト ボックス 599"/>
        <xdr:cNvSpPr txBox="1"/>
      </xdr:nvSpPr>
      <xdr:spPr>
        <a:xfrm>
          <a:off x="14292794" y="879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286,479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61815</xdr:rowOff>
    </xdr:from>
    <xdr:to>
      <xdr:col>20</xdr:col>
      <xdr:colOff>9525</xdr:colOff>
      <xdr:row>57</xdr:row>
      <xdr:rowOff>163415</xdr:rowOff>
    </xdr:to>
    <xdr:sp macro="" textlink="">
      <xdr:nvSpPr>
        <xdr:cNvPr id="601" name="円/楕円 600"/>
        <xdr:cNvSpPr/>
      </xdr:nvSpPr>
      <xdr:spPr>
        <a:xfrm>
          <a:off x="13652500" y="98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8492</xdr:rowOff>
    </xdr:from>
    <xdr:ext cx="534377" cy="259045"/>
    <xdr:sp macro="" textlink="">
      <xdr:nvSpPr>
        <xdr:cNvPr id="602" name="テキスト ボックス 601"/>
        <xdr:cNvSpPr txBox="1"/>
      </xdr:nvSpPr>
      <xdr:spPr>
        <a:xfrm>
          <a:off x="13436111" y="960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72,109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26946</xdr:rowOff>
    </xdr:from>
    <xdr:to>
      <xdr:col>18</xdr:col>
      <xdr:colOff>492125</xdr:colOff>
      <xdr:row>57</xdr:row>
      <xdr:rowOff>128546</xdr:rowOff>
    </xdr:to>
    <xdr:sp macro="" textlink="">
      <xdr:nvSpPr>
        <xdr:cNvPr id="603" name="円/楕円 602"/>
        <xdr:cNvSpPr/>
      </xdr:nvSpPr>
      <xdr:spPr>
        <a:xfrm>
          <a:off x="12763500" y="979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145073</xdr:rowOff>
    </xdr:from>
    <xdr:ext cx="534377" cy="259045"/>
    <xdr:sp macro="" textlink="">
      <xdr:nvSpPr>
        <xdr:cNvPr id="604" name="テキスト ボックス 603"/>
        <xdr:cNvSpPr txBox="1"/>
      </xdr:nvSpPr>
      <xdr:spPr>
        <a:xfrm>
          <a:off x="12547111" y="957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169075</xdr:rowOff>
    </xdr:from>
    <xdr:to>
      <xdr:col>23</xdr:col>
      <xdr:colOff>517525</xdr:colOff>
      <xdr:row>79</xdr:row>
      <xdr:rowOff>15394</xdr:rowOff>
    </xdr:to>
    <xdr:cxnSp macro="">
      <xdr:nvCxnSpPr>
        <xdr:cNvPr id="633" name="直線コネクタ 632"/>
        <xdr:cNvCxnSpPr/>
      </xdr:nvCxnSpPr>
      <xdr:spPr>
        <a:xfrm>
          <a:off x="15481300" y="13542175"/>
          <a:ext cx="838200" cy="1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159314</xdr:rowOff>
    </xdr:from>
    <xdr:to>
      <xdr:col>22</xdr:col>
      <xdr:colOff>365125</xdr:colOff>
      <xdr:row>78</xdr:row>
      <xdr:rowOff>169075</xdr:rowOff>
    </xdr:to>
    <xdr:cxnSp macro="">
      <xdr:nvCxnSpPr>
        <xdr:cNvPr id="636" name="直線コネクタ 635"/>
        <xdr:cNvCxnSpPr/>
      </xdr:nvCxnSpPr>
      <xdr:spPr>
        <a:xfrm>
          <a:off x="14592300" y="13532414"/>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138260</xdr:rowOff>
    </xdr:from>
    <xdr:to>
      <xdr:col>21</xdr:col>
      <xdr:colOff>161925</xdr:colOff>
      <xdr:row>78</xdr:row>
      <xdr:rowOff>159314</xdr:rowOff>
    </xdr:to>
    <xdr:cxnSp macro="">
      <xdr:nvCxnSpPr>
        <xdr:cNvPr id="639" name="直線コネクタ 638"/>
        <xdr:cNvCxnSpPr/>
      </xdr:nvCxnSpPr>
      <xdr:spPr>
        <a:xfrm>
          <a:off x="13703300" y="13511360"/>
          <a:ext cx="889000" cy="2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138260</xdr:rowOff>
    </xdr:from>
    <xdr:to>
      <xdr:col>19</xdr:col>
      <xdr:colOff>644525</xdr:colOff>
      <xdr:row>79</xdr:row>
      <xdr:rowOff>11661</xdr:rowOff>
    </xdr:to>
    <xdr:cxnSp macro="">
      <xdr:nvCxnSpPr>
        <xdr:cNvPr id="642" name="直線コネクタ 641"/>
        <xdr:cNvCxnSpPr/>
      </xdr:nvCxnSpPr>
      <xdr:spPr>
        <a:xfrm flipV="1">
          <a:off x="12814300" y="13511360"/>
          <a:ext cx="889000" cy="4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15167</xdr:rowOff>
    </xdr:from>
    <xdr:ext cx="469744" cy="259045"/>
    <xdr:sp macro="" textlink="">
      <xdr:nvSpPr>
        <xdr:cNvPr id="644" name="テキスト ボックス 643"/>
        <xdr:cNvSpPr txBox="1"/>
      </xdr:nvSpPr>
      <xdr:spPr>
        <a:xfrm>
          <a:off x="13468427" y="1355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136044</xdr:rowOff>
    </xdr:from>
    <xdr:to>
      <xdr:col>23</xdr:col>
      <xdr:colOff>568325</xdr:colOff>
      <xdr:row>79</xdr:row>
      <xdr:rowOff>66194</xdr:rowOff>
    </xdr:to>
    <xdr:sp macro="" textlink="">
      <xdr:nvSpPr>
        <xdr:cNvPr id="652" name="円/楕円 651"/>
        <xdr:cNvSpPr/>
      </xdr:nvSpPr>
      <xdr:spPr>
        <a:xfrm>
          <a:off x="16268700" y="135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69978</xdr:rowOff>
    </xdr:from>
    <xdr:ext cx="469744" cy="259045"/>
    <xdr:sp macro="" textlink="">
      <xdr:nvSpPr>
        <xdr:cNvPr id="653" name="災害復旧費該当値テキスト"/>
        <xdr:cNvSpPr txBox="1"/>
      </xdr:nvSpPr>
      <xdr:spPr>
        <a:xfrm>
          <a:off x="16370300" y="1344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118275</xdr:rowOff>
    </xdr:from>
    <xdr:to>
      <xdr:col>22</xdr:col>
      <xdr:colOff>415925</xdr:colOff>
      <xdr:row>79</xdr:row>
      <xdr:rowOff>48425</xdr:rowOff>
    </xdr:to>
    <xdr:sp macro="" textlink="">
      <xdr:nvSpPr>
        <xdr:cNvPr id="654" name="円/楕円 653"/>
        <xdr:cNvSpPr/>
      </xdr:nvSpPr>
      <xdr:spPr>
        <a:xfrm>
          <a:off x="15430500" y="134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39552</xdr:rowOff>
    </xdr:from>
    <xdr:ext cx="469744" cy="259045"/>
    <xdr:sp macro="" textlink="">
      <xdr:nvSpPr>
        <xdr:cNvPr id="655" name="テキスト ボックス 654"/>
        <xdr:cNvSpPr txBox="1"/>
      </xdr:nvSpPr>
      <xdr:spPr>
        <a:xfrm>
          <a:off x="15246427" y="135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108514</xdr:rowOff>
    </xdr:from>
    <xdr:to>
      <xdr:col>21</xdr:col>
      <xdr:colOff>212725</xdr:colOff>
      <xdr:row>79</xdr:row>
      <xdr:rowOff>38664</xdr:rowOff>
    </xdr:to>
    <xdr:sp macro="" textlink="">
      <xdr:nvSpPr>
        <xdr:cNvPr id="656" name="円/楕円 655"/>
        <xdr:cNvSpPr/>
      </xdr:nvSpPr>
      <xdr:spPr>
        <a:xfrm>
          <a:off x="14541500" y="134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29791</xdr:rowOff>
    </xdr:from>
    <xdr:ext cx="469744" cy="259045"/>
    <xdr:sp macro="" textlink="">
      <xdr:nvSpPr>
        <xdr:cNvPr id="657" name="テキスト ボックス 656"/>
        <xdr:cNvSpPr txBox="1"/>
      </xdr:nvSpPr>
      <xdr:spPr>
        <a:xfrm>
          <a:off x="14357427" y="1357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87460</xdr:rowOff>
    </xdr:from>
    <xdr:to>
      <xdr:col>20</xdr:col>
      <xdr:colOff>9525</xdr:colOff>
      <xdr:row>79</xdr:row>
      <xdr:rowOff>17610</xdr:rowOff>
    </xdr:to>
    <xdr:sp macro="" textlink="">
      <xdr:nvSpPr>
        <xdr:cNvPr id="658" name="円/楕円 657"/>
        <xdr:cNvSpPr/>
      </xdr:nvSpPr>
      <xdr:spPr>
        <a:xfrm>
          <a:off x="13652500" y="134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34137</xdr:rowOff>
    </xdr:from>
    <xdr:ext cx="534377" cy="259045"/>
    <xdr:sp macro="" textlink="">
      <xdr:nvSpPr>
        <xdr:cNvPr id="659" name="テキスト ボックス 658"/>
        <xdr:cNvSpPr txBox="1"/>
      </xdr:nvSpPr>
      <xdr:spPr>
        <a:xfrm>
          <a:off x="13436111" y="1323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132311</xdr:rowOff>
    </xdr:from>
    <xdr:to>
      <xdr:col>18</xdr:col>
      <xdr:colOff>492125</xdr:colOff>
      <xdr:row>79</xdr:row>
      <xdr:rowOff>62461</xdr:rowOff>
    </xdr:to>
    <xdr:sp macro="" textlink="">
      <xdr:nvSpPr>
        <xdr:cNvPr id="660" name="円/楕円 659"/>
        <xdr:cNvSpPr/>
      </xdr:nvSpPr>
      <xdr:spPr>
        <a:xfrm>
          <a:off x="12763500" y="135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53588</xdr:rowOff>
    </xdr:from>
    <xdr:ext cx="469744" cy="259045"/>
    <xdr:sp macro="" textlink="">
      <xdr:nvSpPr>
        <xdr:cNvPr id="661" name="テキスト ボックス 660"/>
        <xdr:cNvSpPr txBox="1"/>
      </xdr:nvSpPr>
      <xdr:spPr>
        <a:xfrm>
          <a:off x="12579427" y="1359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100416</xdr:rowOff>
    </xdr:from>
    <xdr:to>
      <xdr:col>23</xdr:col>
      <xdr:colOff>517525</xdr:colOff>
      <xdr:row>97</xdr:row>
      <xdr:rowOff>116456</xdr:rowOff>
    </xdr:to>
    <xdr:cxnSp macro="">
      <xdr:nvCxnSpPr>
        <xdr:cNvPr id="686" name="直線コネクタ 685"/>
        <xdr:cNvCxnSpPr/>
      </xdr:nvCxnSpPr>
      <xdr:spPr>
        <a:xfrm flipV="1">
          <a:off x="15481300" y="16731066"/>
          <a:ext cx="8382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116456</xdr:rowOff>
    </xdr:from>
    <xdr:to>
      <xdr:col>22</xdr:col>
      <xdr:colOff>365125</xdr:colOff>
      <xdr:row>97</xdr:row>
      <xdr:rowOff>123526</xdr:rowOff>
    </xdr:to>
    <xdr:cxnSp macro="">
      <xdr:nvCxnSpPr>
        <xdr:cNvPr id="689" name="直線コネクタ 688"/>
        <xdr:cNvCxnSpPr/>
      </xdr:nvCxnSpPr>
      <xdr:spPr>
        <a:xfrm flipV="1">
          <a:off x="14592300" y="16747106"/>
          <a:ext cx="8890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120955</xdr:rowOff>
    </xdr:from>
    <xdr:to>
      <xdr:col>21</xdr:col>
      <xdr:colOff>161925</xdr:colOff>
      <xdr:row>97</xdr:row>
      <xdr:rowOff>123526</xdr:rowOff>
    </xdr:to>
    <xdr:cxnSp macro="">
      <xdr:nvCxnSpPr>
        <xdr:cNvPr id="692" name="直線コネクタ 691"/>
        <xdr:cNvCxnSpPr/>
      </xdr:nvCxnSpPr>
      <xdr:spPr>
        <a:xfrm>
          <a:off x="13703300" y="16751605"/>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116692</xdr:rowOff>
    </xdr:from>
    <xdr:to>
      <xdr:col>19</xdr:col>
      <xdr:colOff>644525</xdr:colOff>
      <xdr:row>97</xdr:row>
      <xdr:rowOff>120955</xdr:rowOff>
    </xdr:to>
    <xdr:cxnSp macro="">
      <xdr:nvCxnSpPr>
        <xdr:cNvPr id="695" name="直線コネクタ 694"/>
        <xdr:cNvCxnSpPr/>
      </xdr:nvCxnSpPr>
      <xdr:spPr>
        <a:xfrm>
          <a:off x="12814300" y="16747342"/>
          <a:ext cx="889000" cy="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49616</xdr:rowOff>
    </xdr:from>
    <xdr:to>
      <xdr:col>23</xdr:col>
      <xdr:colOff>568325</xdr:colOff>
      <xdr:row>97</xdr:row>
      <xdr:rowOff>151216</xdr:rowOff>
    </xdr:to>
    <xdr:sp macro="" textlink="">
      <xdr:nvSpPr>
        <xdr:cNvPr id="705" name="円/楕円 704"/>
        <xdr:cNvSpPr/>
      </xdr:nvSpPr>
      <xdr:spPr>
        <a:xfrm>
          <a:off x="16268700" y="166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135993</xdr:rowOff>
    </xdr:from>
    <xdr:ext cx="534377" cy="259045"/>
    <xdr:sp macro="" textlink="">
      <xdr:nvSpPr>
        <xdr:cNvPr id="706" name="公債費該当値テキスト"/>
        <xdr:cNvSpPr txBox="1"/>
      </xdr:nvSpPr>
      <xdr:spPr>
        <a:xfrm>
          <a:off x="16370300" y="1659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16,874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65656</xdr:rowOff>
    </xdr:from>
    <xdr:to>
      <xdr:col>22</xdr:col>
      <xdr:colOff>415925</xdr:colOff>
      <xdr:row>97</xdr:row>
      <xdr:rowOff>167256</xdr:rowOff>
    </xdr:to>
    <xdr:sp macro="" textlink="">
      <xdr:nvSpPr>
        <xdr:cNvPr id="707" name="円/楕円 706"/>
        <xdr:cNvSpPr/>
      </xdr:nvSpPr>
      <xdr:spPr>
        <a:xfrm>
          <a:off x="15430500" y="166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158383</xdr:rowOff>
    </xdr:from>
    <xdr:ext cx="534377" cy="259045"/>
    <xdr:sp macro="" textlink="">
      <xdr:nvSpPr>
        <xdr:cNvPr id="708" name="テキスト ボックス 707"/>
        <xdr:cNvSpPr txBox="1"/>
      </xdr:nvSpPr>
      <xdr:spPr>
        <a:xfrm>
          <a:off x="15214111" y="167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72726</xdr:rowOff>
    </xdr:from>
    <xdr:to>
      <xdr:col>21</xdr:col>
      <xdr:colOff>212725</xdr:colOff>
      <xdr:row>98</xdr:row>
      <xdr:rowOff>2876</xdr:rowOff>
    </xdr:to>
    <xdr:sp macro="" textlink="">
      <xdr:nvSpPr>
        <xdr:cNvPr id="709" name="円/楕円 708"/>
        <xdr:cNvSpPr/>
      </xdr:nvSpPr>
      <xdr:spPr>
        <a:xfrm>
          <a:off x="14541500" y="1670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165453</xdr:rowOff>
    </xdr:from>
    <xdr:ext cx="534377" cy="259045"/>
    <xdr:sp macro="" textlink="">
      <xdr:nvSpPr>
        <xdr:cNvPr id="710" name="テキスト ボックス 709"/>
        <xdr:cNvSpPr txBox="1"/>
      </xdr:nvSpPr>
      <xdr:spPr>
        <a:xfrm>
          <a:off x="14325111" y="167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70155</xdr:rowOff>
    </xdr:from>
    <xdr:to>
      <xdr:col>20</xdr:col>
      <xdr:colOff>9525</xdr:colOff>
      <xdr:row>98</xdr:row>
      <xdr:rowOff>305</xdr:rowOff>
    </xdr:to>
    <xdr:sp macro="" textlink="">
      <xdr:nvSpPr>
        <xdr:cNvPr id="711" name="円/楕円 710"/>
        <xdr:cNvSpPr/>
      </xdr:nvSpPr>
      <xdr:spPr>
        <a:xfrm>
          <a:off x="136525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162882</xdr:rowOff>
    </xdr:from>
    <xdr:ext cx="534377" cy="259045"/>
    <xdr:sp macro="" textlink="">
      <xdr:nvSpPr>
        <xdr:cNvPr id="712" name="テキスト ボックス 711"/>
        <xdr:cNvSpPr txBox="1"/>
      </xdr:nvSpPr>
      <xdr:spPr>
        <a:xfrm>
          <a:off x="13436111" y="167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65892</xdr:rowOff>
    </xdr:from>
    <xdr:to>
      <xdr:col>18</xdr:col>
      <xdr:colOff>492125</xdr:colOff>
      <xdr:row>97</xdr:row>
      <xdr:rowOff>167492</xdr:rowOff>
    </xdr:to>
    <xdr:sp macro="" textlink="">
      <xdr:nvSpPr>
        <xdr:cNvPr id="713" name="円/楕円 712"/>
        <xdr:cNvSpPr/>
      </xdr:nvSpPr>
      <xdr:spPr>
        <a:xfrm>
          <a:off x="12763500" y="166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158619</xdr:rowOff>
    </xdr:from>
    <xdr:ext cx="534377" cy="259045"/>
    <xdr:sp macro="" textlink="">
      <xdr:nvSpPr>
        <xdr:cNvPr id="714" name="テキスト ボックス 713"/>
        <xdr:cNvSpPr txBox="1"/>
      </xdr:nvSpPr>
      <xdr:spPr>
        <a:xfrm>
          <a:off x="12547111" y="1678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統合文教施設整備事業として、平成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年度に小中学校を整備し、平成</a:t>
          </a:r>
          <a:r>
            <a:rPr kumimoji="1" lang="en-US" altLang="ja-JP" sz="1300">
              <a:latin typeface="ＭＳ Ｐゴシック"/>
            </a:rPr>
            <a:t>27</a:t>
          </a:r>
          <a:r>
            <a:rPr kumimoji="1" lang="ja-JP" altLang="en-US" sz="1300">
              <a:latin typeface="ＭＳ Ｐゴシック"/>
            </a:rPr>
            <a:t>年度は認定こども園の整備事業を実施しました。このことにより、平成</a:t>
          </a:r>
          <a:r>
            <a:rPr kumimoji="1" lang="en-US" altLang="ja-JP" sz="1300">
              <a:latin typeface="ＭＳ Ｐゴシック"/>
            </a:rPr>
            <a:t>27</a:t>
          </a:r>
          <a:r>
            <a:rPr kumimoji="1" lang="ja-JP" altLang="en-US" sz="1300">
              <a:latin typeface="ＭＳ Ｐゴシック"/>
            </a:rPr>
            <a:t>年度は教育費が減となり、民生費が増となっています。また、消防費については、消防無線のデジタル化事業のため増額となりました。</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27</a:t>
          </a:r>
          <a:r>
            <a:rPr kumimoji="1" lang="ja-JP" altLang="en-US" sz="1400" baseline="0">
              <a:latin typeface="ＭＳ ゴシック" pitchFamily="49" charset="-128"/>
              <a:ea typeface="ＭＳ ゴシック" pitchFamily="49" charset="-128"/>
            </a:rPr>
            <a:t>年度の標準財政規模は、普通交付税、臨時財政対策債発行可能額の増により、平成</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年度の</a:t>
          </a:r>
          <a:r>
            <a:rPr kumimoji="1" lang="en-US" altLang="ja-JP" sz="1400" baseline="0">
              <a:latin typeface="ＭＳ ゴシック" pitchFamily="49" charset="-128"/>
              <a:ea typeface="ＭＳ ゴシック" pitchFamily="49" charset="-128"/>
            </a:rPr>
            <a:t>40.8</a:t>
          </a:r>
          <a:r>
            <a:rPr kumimoji="1" lang="ja-JP" altLang="en-US" sz="1400" baseline="0">
              <a:latin typeface="ＭＳ ゴシック" pitchFamily="49" charset="-128"/>
              <a:ea typeface="ＭＳ ゴシック" pitchFamily="49" charset="-128"/>
            </a:rPr>
            <a:t>億円から</a:t>
          </a:r>
          <a:r>
            <a:rPr kumimoji="1" lang="en-US" altLang="ja-JP" sz="1400" baseline="0">
              <a:latin typeface="ＭＳ ゴシック" pitchFamily="49" charset="-128"/>
              <a:ea typeface="ＭＳ ゴシック" pitchFamily="49" charset="-128"/>
            </a:rPr>
            <a:t>41.8</a:t>
          </a:r>
          <a:r>
            <a:rPr kumimoji="1" lang="ja-JP" altLang="en-US" sz="1400" baseline="0">
              <a:latin typeface="ＭＳ ゴシック" pitchFamily="49" charset="-128"/>
              <a:ea typeface="ＭＳ ゴシック" pitchFamily="49" charset="-128"/>
            </a:rPr>
            <a:t>億円に増加しました。財政調整基金の残高は前年の</a:t>
          </a:r>
          <a:r>
            <a:rPr kumimoji="1" lang="en-US" altLang="ja-JP" sz="1400" baseline="0">
              <a:latin typeface="ＭＳ ゴシック" pitchFamily="49" charset="-128"/>
              <a:ea typeface="ＭＳ ゴシック" pitchFamily="49" charset="-128"/>
            </a:rPr>
            <a:t>14.3</a:t>
          </a:r>
          <a:r>
            <a:rPr kumimoji="1" lang="ja-JP" altLang="en-US" sz="1400" baseline="0">
              <a:latin typeface="ＭＳ ゴシック" pitchFamily="49" charset="-128"/>
              <a:ea typeface="ＭＳ ゴシック" pitchFamily="49" charset="-128"/>
            </a:rPr>
            <a:t>億円から</a:t>
          </a:r>
          <a:r>
            <a:rPr kumimoji="1" lang="en-US" altLang="ja-JP" sz="1400" baseline="0">
              <a:latin typeface="ＭＳ ゴシック" pitchFamily="49" charset="-128"/>
              <a:ea typeface="ＭＳ ゴシック" pitchFamily="49" charset="-128"/>
            </a:rPr>
            <a:t>15.2</a:t>
          </a:r>
          <a:r>
            <a:rPr kumimoji="1" lang="ja-JP" altLang="en-US" sz="1400" baseline="0">
              <a:latin typeface="ＭＳ ゴシック" pitchFamily="49" charset="-128"/>
              <a:ea typeface="ＭＳ ゴシック" pitchFamily="49" charset="-128"/>
            </a:rPr>
            <a:t>億円となりました。財政調整基金の残高については、今後も同程度を維持していくことが必要と思われます。</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湯沢町の一般会計及び公営企業会計を除く公営事業会計（国民健康保険特別会計、後期高齢者医療特別会計、介護保険特別会計）で、実質収支での赤字の会計はありません。公営企業会計（下水道特別会計、水道事業会計、病院事業会計）についても資金不足は発生してい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実質収支の標準財政規模比もほぼ同水準で推移しています。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元利償還金は、新規の借入を必要最小限に抑えるなかで償還をすすめていますが、近年は起債額が増加傾向にあります。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公営企業の元利償還金に対する繰入金は、主に下水道特別会計分です。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組合等が起こした地方債の元利償還金に対する負担金等は、一部事務組合が起こした地方債の償還に充てられる補助金です。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債務負担行為に基づく支出額は、各種福祉施設や土地改良区の起債に対するものと制度融資に係る利子補給があります。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の増により将来負担額が増加したため、昨年よりも数値が増加しています。基準を下回る数値ではありますが、今後も借入を必要最小限に抑えるとともに基金残高を維持していけるよう、適正な財政運営を図っていく必要がありま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新潟県湯沢町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8,201
8,057
357.29
7,676,183
7,180,672
470,130
4,176,265
3,813,712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44.5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新潟県湯沢町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8,201
8,057
357.29
7,676,183
7,180,672
470,130
4,176,265
3,813,712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44.5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新潟県湯沢町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8,201
8,057
357.29
7,676,183
7,180,672
470,130
4,176,265
3,813,712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44.5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54610_&#28271;&#27810;&#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N73">
            <v>23.3</v>
          </cell>
          <cell r="O73">
            <v>44.5</v>
          </cell>
        </row>
        <row r="75">
          <cell r="K75">
            <v>4.3</v>
          </cell>
          <cell r="L75">
            <v>3.8</v>
          </cell>
          <cell r="M75">
            <v>3.6</v>
          </cell>
          <cell r="N75">
            <v>3.6</v>
          </cell>
          <cell r="O75">
            <v>4.3</v>
          </cell>
        </row>
        <row r="77">
          <cell r="G77" t="str">
            <v>類似団体内平均値</v>
          </cell>
          <cell r="K77">
            <v>38.6</v>
          </cell>
          <cell r="L77">
            <v>28.4</v>
          </cell>
          <cell r="M77">
            <v>20.5</v>
          </cell>
          <cell r="N77">
            <v>17.899999999999999</v>
          </cell>
          <cell r="O77">
            <v>27</v>
          </cell>
        </row>
        <row r="79">
          <cell r="K79">
            <v>12.6</v>
          </cell>
          <cell r="L79">
            <v>11.4</v>
          </cell>
          <cell r="M79">
            <v>10.5</v>
          </cell>
          <cell r="N79">
            <v>9.5</v>
          </cell>
          <cell r="O79">
            <v>8.6999999999999993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7676183</v>
      </c>
      <c r="BO4" s="379"/>
      <c r="BP4" s="379"/>
      <c r="BQ4" s="379"/>
      <c r="BR4" s="379"/>
      <c r="BS4" s="379"/>
      <c r="BT4" s="379"/>
      <c r="BU4" s="380"/>
      <c r="BV4" s="378">
        <v>8085046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11.3</v>
      </c>
      <c r="CU4" s="556"/>
      <c r="CV4" s="556"/>
      <c r="CW4" s="556"/>
      <c r="CX4" s="556"/>
      <c r="CY4" s="556"/>
      <c r="CZ4" s="556"/>
      <c r="DA4" s="557"/>
      <c r="DB4" s="555">
        <v>7.9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7180672</v>
      </c>
      <c r="BO5" s="384"/>
      <c r="BP5" s="384"/>
      <c r="BQ5" s="384"/>
      <c r="BR5" s="384"/>
      <c r="BS5" s="384"/>
      <c r="BT5" s="384"/>
      <c r="BU5" s="385"/>
      <c r="BV5" s="383">
        <v>7190935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80.400000000000006</v>
      </c>
      <c r="CU5" s="354"/>
      <c r="CV5" s="354"/>
      <c r="CW5" s="354"/>
      <c r="CX5" s="354"/>
      <c r="CY5" s="354"/>
      <c r="CZ5" s="354"/>
      <c r="DA5" s="355"/>
      <c r="DB5" s="353">
        <v>87.9</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495511</v>
      </c>
      <c r="BO6" s="384"/>
      <c r="BP6" s="384"/>
      <c r="BQ6" s="384"/>
      <c r="BR6" s="384"/>
      <c r="BS6" s="384"/>
      <c r="BT6" s="384"/>
      <c r="BU6" s="385"/>
      <c r="BV6" s="383">
        <v>894111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83.8</v>
      </c>
      <c r="CU6" s="530"/>
      <c r="CV6" s="530"/>
      <c r="CW6" s="530"/>
      <c r="CX6" s="530"/>
      <c r="CY6" s="530"/>
      <c r="CZ6" s="530"/>
      <c r="DA6" s="531"/>
      <c r="DB6" s="529">
        <v>88.9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25381</v>
      </c>
      <c r="BO7" s="384"/>
      <c r="BP7" s="384"/>
      <c r="BQ7" s="384"/>
      <c r="BR7" s="384"/>
      <c r="BS7" s="384"/>
      <c r="BT7" s="384"/>
      <c r="BU7" s="385"/>
      <c r="BV7" s="383">
        <v>572572</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4176265</v>
      </c>
      <c r="CU7" s="384"/>
      <c r="CV7" s="384"/>
      <c r="CW7" s="384"/>
      <c r="CX7" s="384"/>
      <c r="CY7" s="384"/>
      <c r="CZ7" s="384"/>
      <c r="DA7" s="385"/>
      <c r="DB7" s="383">
        <v>4079360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470130</v>
      </c>
      <c r="BO8" s="384"/>
      <c r="BP8" s="384"/>
      <c r="BQ8" s="384"/>
      <c r="BR8" s="384"/>
      <c r="BS8" s="384"/>
      <c r="BT8" s="384"/>
      <c r="BU8" s="385"/>
      <c r="BV8" s="383">
        <v>321539</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1</v>
      </c>
      <c r="CU8" s="493"/>
      <c r="CV8" s="493"/>
      <c r="CW8" s="493"/>
      <c r="CX8" s="493"/>
      <c r="CY8" s="493"/>
      <c r="CZ8" s="493"/>
      <c r="DA8" s="494"/>
      <c r="DB8" s="492">
        <v>1</v>
      </c>
      <c r="DC8" s="493"/>
      <c r="DD8" s="493"/>
      <c r="DE8" s="493"/>
      <c r="DF8" s="493"/>
      <c r="DG8" s="493"/>
      <c r="DH8" s="493"/>
      <c r="DI8" s="494"/>
      <c r="DJ8" s="137"/>
      <c r="DK8" s="137"/>
      <c r="DL8" s="137"/>
      <c r="DM8" s="137"/>
      <c r="DN8" s="137"/>
      <c r="DO8" s="137"/>
    </row>
    <row r="9" spans="1:119" ht="18.75" customHeight="1" thickBot="1" x14ac:dyDescent="0.2">
      <c r="A9" s="138"/>
      <c r="B9" s="518" t="s">
        <v>93</v>
      </c>
      <c r="C9" s="519"/>
      <c r="D9" s="519"/>
      <c r="E9" s="519"/>
      <c r="F9" s="519"/>
      <c r="G9" s="519"/>
      <c r="H9" s="519"/>
      <c r="I9" s="519"/>
      <c r="J9" s="519"/>
      <c r="K9" s="446"/>
      <c r="L9" s="520" t="s">
        <v>94</v>
      </c>
      <c r="M9" s="521"/>
      <c r="N9" s="521"/>
      <c r="O9" s="521"/>
      <c r="P9" s="521"/>
      <c r="Q9" s="522"/>
      <c r="R9" s="523">
        <v>8046</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148591</v>
      </c>
      <c r="BO9" s="384"/>
      <c r="BP9" s="384"/>
      <c r="BQ9" s="384"/>
      <c r="BR9" s="384"/>
      <c r="BS9" s="384"/>
      <c r="BT9" s="384"/>
      <c r="BU9" s="385"/>
      <c r="BV9" s="383">
        <v>107654</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2.2000000000000002</v>
      </c>
      <c r="CU9" s="354"/>
      <c r="CV9" s="354"/>
      <c r="CW9" s="354"/>
      <c r="CX9" s="354"/>
      <c r="CY9" s="354"/>
      <c r="CZ9" s="354"/>
      <c r="DA9" s="355"/>
      <c r="DB9" s="353">
        <v>1.7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99</v>
      </c>
      <c r="M10" s="357"/>
      <c r="N10" s="357"/>
      <c r="O10" s="357"/>
      <c r="P10" s="357"/>
      <c r="Q10" s="358"/>
      <c r="R10" s="359">
        <v>8396</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77</v>
      </c>
      <c r="AV10" s="441"/>
      <c r="AW10" s="441"/>
      <c r="AX10" s="441"/>
      <c r="AY10" s="363" t="s">
        <v>101</v>
      </c>
      <c r="AZ10" s="364"/>
      <c r="BA10" s="364"/>
      <c r="BB10" s="364"/>
      <c r="BC10" s="364"/>
      <c r="BD10" s="364"/>
      <c r="BE10" s="364"/>
      <c r="BF10" s="364"/>
      <c r="BG10" s="364"/>
      <c r="BH10" s="364"/>
      <c r="BI10" s="364"/>
      <c r="BJ10" s="364"/>
      <c r="BK10" s="364"/>
      <c r="BL10" s="364"/>
      <c r="BM10" s="365"/>
      <c r="BN10" s="383">
        <v>85886</v>
      </c>
      <c r="BO10" s="384"/>
      <c r="BP10" s="384"/>
      <c r="BQ10" s="384"/>
      <c r="BR10" s="384"/>
      <c r="BS10" s="384"/>
      <c r="BT10" s="384"/>
      <c r="BU10" s="385"/>
      <c r="BV10" s="383">
        <v>1423</v>
      </c>
      <c r="BW10" s="384"/>
      <c r="BX10" s="384"/>
      <c r="BY10" s="384"/>
      <c r="BZ10" s="384"/>
      <c r="CA10" s="384"/>
      <c r="CB10" s="384"/>
      <c r="CC10" s="38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103</v>
      </c>
      <c r="M11" s="430"/>
      <c r="N11" s="430"/>
      <c r="O11" s="430"/>
      <c r="P11" s="430"/>
      <c r="Q11" s="431"/>
      <c r="R11" s="515" t="s">
        <v>104</v>
      </c>
      <c r="S11" s="516"/>
      <c r="T11" s="516"/>
      <c r="U11" s="516"/>
      <c r="V11" s="517"/>
      <c r="W11" s="527"/>
      <c r="X11" s="345"/>
      <c r="Y11" s="345"/>
      <c r="Z11" s="345"/>
      <c r="AA11" s="345"/>
      <c r="AB11" s="345"/>
      <c r="AC11" s="345"/>
      <c r="AD11" s="345"/>
      <c r="AE11" s="345"/>
      <c r="AF11" s="345"/>
      <c r="AG11" s="345"/>
      <c r="AH11" s="345"/>
      <c r="AI11" s="345"/>
      <c r="AJ11" s="345"/>
      <c r="AK11" s="345"/>
      <c r="AL11" s="528"/>
      <c r="AM11" s="452" t="s">
        <v>105</v>
      </c>
      <c r="AN11" s="357"/>
      <c r="AO11" s="357"/>
      <c r="AP11" s="357"/>
      <c r="AQ11" s="357"/>
      <c r="AR11" s="357"/>
      <c r="AS11" s="357"/>
      <c r="AT11" s="358"/>
      <c r="AU11" s="440" t="s">
        <v>106</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8201</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v>170730</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119</v>
      </c>
      <c r="N13" s="482"/>
      <c r="O13" s="482"/>
      <c r="P13" s="482"/>
      <c r="Q13" s="483"/>
      <c r="R13" s="484">
        <v>8057</v>
      </c>
      <c r="S13" s="485"/>
      <c r="T13" s="485"/>
      <c r="U13" s="485"/>
      <c r="V13" s="486"/>
      <c r="W13" s="472" t="s">
        <v>120</v>
      </c>
      <c r="X13" s="396"/>
      <c r="Y13" s="396"/>
      <c r="Z13" s="396"/>
      <c r="AA13" s="396"/>
      <c r="AB13" s="397"/>
      <c r="AC13" s="359">
        <v>197</v>
      </c>
      <c r="AD13" s="360"/>
      <c r="AE13" s="360"/>
      <c r="AF13" s="360"/>
      <c r="AG13" s="361"/>
      <c r="AH13" s="359">
        <v>256</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234477</v>
      </c>
      <c r="BO13" s="384"/>
      <c r="BP13" s="384"/>
      <c r="BQ13" s="384"/>
      <c r="BR13" s="384"/>
      <c r="BS13" s="384"/>
      <c r="BT13" s="384"/>
      <c r="BU13" s="385"/>
      <c r="BV13" s="383">
        <v>-61653</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4.3</v>
      </c>
      <c r="CU13" s="354"/>
      <c r="CV13" s="354"/>
      <c r="CW13" s="354"/>
      <c r="CX13" s="354"/>
      <c r="CY13" s="354"/>
      <c r="CZ13" s="354"/>
      <c r="DA13" s="355"/>
      <c r="DB13" s="353">
        <v>3.6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125</v>
      </c>
      <c r="M14" s="513"/>
      <c r="N14" s="513"/>
      <c r="O14" s="513"/>
      <c r="P14" s="513"/>
      <c r="Q14" s="514"/>
      <c r="R14" s="484">
        <v>8272</v>
      </c>
      <c r="S14" s="485"/>
      <c r="T14" s="485"/>
      <c r="U14" s="485"/>
      <c r="V14" s="486"/>
      <c r="W14" s="487"/>
      <c r="X14" s="399"/>
      <c r="Y14" s="399"/>
      <c r="Z14" s="399"/>
      <c r="AA14" s="399"/>
      <c r="AB14" s="400"/>
      <c r="AC14" s="477">
        <v>4.7</v>
      </c>
      <c r="AD14" s="478"/>
      <c r="AE14" s="478"/>
      <c r="AF14" s="478"/>
      <c r="AG14" s="479"/>
      <c r="AH14" s="477">
        <v>5.6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44.5</v>
      </c>
      <c r="CU14" s="456"/>
      <c r="CV14" s="456"/>
      <c r="CW14" s="456"/>
      <c r="CX14" s="456"/>
      <c r="CY14" s="456"/>
      <c r="CZ14" s="456"/>
      <c r="DA14" s="457"/>
      <c r="DB14" s="488">
        <v>23.3</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119</v>
      </c>
      <c r="N15" s="482"/>
      <c r="O15" s="482"/>
      <c r="P15" s="482"/>
      <c r="Q15" s="483"/>
      <c r="R15" s="484">
        <v>8167</v>
      </c>
      <c r="S15" s="485"/>
      <c r="T15" s="485"/>
      <c r="U15" s="485"/>
      <c r="V15" s="486"/>
      <c r="W15" s="472" t="s">
        <v>127</v>
      </c>
      <c r="X15" s="396"/>
      <c r="Y15" s="396"/>
      <c r="Z15" s="396"/>
      <c r="AA15" s="396"/>
      <c r="AB15" s="397"/>
      <c r="AC15" s="359">
        <v>575</v>
      </c>
      <c r="AD15" s="360"/>
      <c r="AE15" s="360"/>
      <c r="AF15" s="360"/>
      <c r="AG15" s="361"/>
      <c r="AH15" s="359">
        <v>663</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3021101</v>
      </c>
      <c r="BO15" s="379"/>
      <c r="BP15" s="379"/>
      <c r="BQ15" s="379"/>
      <c r="BR15" s="379"/>
      <c r="BS15" s="379"/>
      <c r="BT15" s="379"/>
      <c r="BU15" s="380"/>
      <c r="BV15" s="378">
        <v>3052985</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13.8</v>
      </c>
      <c r="AD16" s="478"/>
      <c r="AE16" s="478"/>
      <c r="AF16" s="478"/>
      <c r="AG16" s="479"/>
      <c r="AH16" s="477">
        <v>14.5</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3054333</v>
      </c>
      <c r="BO16" s="384"/>
      <c r="BP16" s="384"/>
      <c r="BQ16" s="384"/>
      <c r="BR16" s="384"/>
      <c r="BS16" s="384"/>
      <c r="BT16" s="384"/>
      <c r="BU16" s="385"/>
      <c r="BV16" s="383">
        <v>3060658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6"/>
      <c r="Y17" s="396"/>
      <c r="Z17" s="396"/>
      <c r="AA17" s="396"/>
      <c r="AB17" s="397"/>
      <c r="AC17" s="359">
        <v>3384</v>
      </c>
      <c r="AD17" s="360"/>
      <c r="AE17" s="360"/>
      <c r="AF17" s="360"/>
      <c r="AG17" s="361"/>
      <c r="AH17" s="359">
        <v>3647</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3968378</v>
      </c>
      <c r="BO17" s="384"/>
      <c r="BP17" s="384"/>
      <c r="BQ17" s="384"/>
      <c r="BR17" s="384"/>
      <c r="BS17" s="384"/>
      <c r="BT17" s="384"/>
      <c r="BU17" s="385"/>
      <c r="BV17" s="383">
        <v>4025465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357.29</v>
      </c>
      <c r="M18" s="448"/>
      <c r="N18" s="448"/>
      <c r="O18" s="448"/>
      <c r="P18" s="448"/>
      <c r="Q18" s="448"/>
      <c r="R18" s="449"/>
      <c r="S18" s="449"/>
      <c r="T18" s="449"/>
      <c r="U18" s="449"/>
      <c r="V18" s="450"/>
      <c r="W18" s="464"/>
      <c r="X18" s="465"/>
      <c r="Y18" s="465"/>
      <c r="Z18" s="465"/>
      <c r="AA18" s="465"/>
      <c r="AB18" s="473"/>
      <c r="AC18" s="347">
        <v>81.400000000000006</v>
      </c>
      <c r="AD18" s="348"/>
      <c r="AE18" s="348"/>
      <c r="AF18" s="348"/>
      <c r="AG18" s="451"/>
      <c r="AH18" s="347">
        <v>79.8</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3518686</v>
      </c>
      <c r="BO18" s="384"/>
      <c r="BP18" s="384"/>
      <c r="BQ18" s="384"/>
      <c r="BR18" s="384"/>
      <c r="BS18" s="384"/>
      <c r="BT18" s="384"/>
      <c r="BU18" s="385"/>
      <c r="BV18" s="383">
        <v>3696457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23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5182275</v>
      </c>
      <c r="BO19" s="384"/>
      <c r="BP19" s="384"/>
      <c r="BQ19" s="384"/>
      <c r="BR19" s="384"/>
      <c r="BS19" s="384"/>
      <c r="BT19" s="384"/>
      <c r="BU19" s="385"/>
      <c r="BV19" s="383">
        <v>5652924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3455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3813712</v>
      </c>
      <c r="BO23" s="384"/>
      <c r="BP23" s="384"/>
      <c r="BQ23" s="384"/>
      <c r="BR23" s="384"/>
      <c r="BS23" s="384"/>
      <c r="BT23" s="384"/>
      <c r="BU23" s="385"/>
      <c r="BV23" s="383">
        <v>2867705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150</v>
      </c>
      <c r="F24" s="357"/>
      <c r="G24" s="357"/>
      <c r="H24" s="357"/>
      <c r="I24" s="357"/>
      <c r="J24" s="357"/>
      <c r="K24" s="358"/>
      <c r="L24" s="359">
        <v>1</v>
      </c>
      <c r="M24" s="360"/>
      <c r="N24" s="360"/>
      <c r="O24" s="360"/>
      <c r="P24" s="361"/>
      <c r="Q24" s="359">
        <v>7230</v>
      </c>
      <c r="R24" s="360"/>
      <c r="S24" s="360"/>
      <c r="T24" s="360"/>
      <c r="U24" s="360"/>
      <c r="V24" s="361"/>
      <c r="W24" s="425"/>
      <c r="X24" s="416"/>
      <c r="Y24" s="417"/>
      <c r="Z24" s="356" t="s">
        <v>151</v>
      </c>
      <c r="AA24" s="357"/>
      <c r="AB24" s="357"/>
      <c r="AC24" s="357"/>
      <c r="AD24" s="357"/>
      <c r="AE24" s="357"/>
      <c r="AF24" s="357"/>
      <c r="AG24" s="358"/>
      <c r="AH24" s="359">
        <v>109</v>
      </c>
      <c r="AI24" s="360"/>
      <c r="AJ24" s="360"/>
      <c r="AK24" s="360"/>
      <c r="AL24" s="361"/>
      <c r="AM24" s="359">
        <v>320351</v>
      </c>
      <c r="AN24" s="360"/>
      <c r="AO24" s="360"/>
      <c r="AP24" s="360"/>
      <c r="AQ24" s="360"/>
      <c r="AR24" s="361"/>
      <c r="AS24" s="359">
        <v>2939</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3768161</v>
      </c>
      <c r="BO24" s="384"/>
      <c r="BP24" s="384"/>
      <c r="BQ24" s="384"/>
      <c r="BR24" s="384"/>
      <c r="BS24" s="384"/>
      <c r="BT24" s="384"/>
      <c r="BU24" s="385"/>
      <c r="BV24" s="383">
        <v>2812006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153</v>
      </c>
      <c r="F25" s="357"/>
      <c r="G25" s="357"/>
      <c r="H25" s="357"/>
      <c r="I25" s="357"/>
      <c r="J25" s="357"/>
      <c r="K25" s="358"/>
      <c r="L25" s="359">
        <v>1</v>
      </c>
      <c r="M25" s="360"/>
      <c r="N25" s="360"/>
      <c r="O25" s="360"/>
      <c r="P25" s="361"/>
      <c r="Q25" s="359">
        <v>5950</v>
      </c>
      <c r="R25" s="360"/>
      <c r="S25" s="360"/>
      <c r="T25" s="360"/>
      <c r="U25" s="360"/>
      <c r="V25" s="361"/>
      <c r="W25" s="425"/>
      <c r="X25" s="416"/>
      <c r="Y25" s="417"/>
      <c r="Z25" s="356" t="s">
        <v>154</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408295</v>
      </c>
      <c r="BO25" s="379"/>
      <c r="BP25" s="379"/>
      <c r="BQ25" s="379"/>
      <c r="BR25" s="379"/>
      <c r="BS25" s="379"/>
      <c r="BT25" s="379"/>
      <c r="BU25" s="380"/>
      <c r="BV25" s="378">
        <v>584535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156</v>
      </c>
      <c r="F26" s="357"/>
      <c r="G26" s="357"/>
      <c r="H26" s="357"/>
      <c r="I26" s="357"/>
      <c r="J26" s="357"/>
      <c r="K26" s="358"/>
      <c r="L26" s="359">
        <v>1</v>
      </c>
      <c r="M26" s="360"/>
      <c r="N26" s="360"/>
      <c r="O26" s="360"/>
      <c r="P26" s="361"/>
      <c r="Q26" s="359">
        <v>5220</v>
      </c>
      <c r="R26" s="360"/>
      <c r="S26" s="360"/>
      <c r="T26" s="360"/>
      <c r="U26" s="360"/>
      <c r="V26" s="361"/>
      <c r="W26" s="425"/>
      <c r="X26" s="416"/>
      <c r="Y26" s="417"/>
      <c r="Z26" s="356" t="s">
        <v>157</v>
      </c>
      <c r="AA26" s="438"/>
      <c r="AB26" s="438"/>
      <c r="AC26" s="438"/>
      <c r="AD26" s="438"/>
      <c r="AE26" s="438"/>
      <c r="AF26" s="438"/>
      <c r="AG26" s="439"/>
      <c r="AH26" s="359">
        <v>8</v>
      </c>
      <c r="AI26" s="360"/>
      <c r="AJ26" s="360"/>
      <c r="AK26" s="360"/>
      <c r="AL26" s="361"/>
      <c r="AM26" s="359">
        <v>24640</v>
      </c>
      <c r="AN26" s="360"/>
      <c r="AO26" s="360"/>
      <c r="AP26" s="360"/>
      <c r="AQ26" s="360"/>
      <c r="AR26" s="361"/>
      <c r="AS26" s="359">
        <v>3080</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159</v>
      </c>
      <c r="F27" s="357"/>
      <c r="G27" s="357"/>
      <c r="H27" s="357"/>
      <c r="I27" s="357"/>
      <c r="J27" s="357"/>
      <c r="K27" s="358"/>
      <c r="L27" s="359">
        <v>1</v>
      </c>
      <c r="M27" s="360"/>
      <c r="N27" s="360"/>
      <c r="O27" s="360"/>
      <c r="P27" s="361"/>
      <c r="Q27" s="359">
        <v>2880</v>
      </c>
      <c r="R27" s="360"/>
      <c r="S27" s="360"/>
      <c r="T27" s="360"/>
      <c r="U27" s="360"/>
      <c r="V27" s="361"/>
      <c r="W27" s="425"/>
      <c r="X27" s="416"/>
      <c r="Y27" s="417"/>
      <c r="Z27" s="356" t="s">
        <v>160</v>
      </c>
      <c r="AA27" s="357"/>
      <c r="AB27" s="357"/>
      <c r="AC27" s="357"/>
      <c r="AD27" s="357"/>
      <c r="AE27" s="357"/>
      <c r="AF27" s="357"/>
      <c r="AG27" s="358"/>
      <c r="AH27" s="359" t="s">
        <v>117</v>
      </c>
      <c r="AI27" s="360"/>
      <c r="AJ27" s="360"/>
      <c r="AK27" s="360"/>
      <c r="AL27" s="361"/>
      <c r="AM27" s="359" t="s">
        <v>117</v>
      </c>
      <c r="AN27" s="360"/>
      <c r="AO27" s="360"/>
      <c r="AP27" s="360"/>
      <c r="AQ27" s="360"/>
      <c r="AR27" s="361"/>
      <c r="AS27" s="359" t="s">
        <v>117</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t="s">
        <v>117</v>
      </c>
      <c r="BO27" s="387"/>
      <c r="BP27" s="387"/>
      <c r="BQ27" s="387"/>
      <c r="BR27" s="387"/>
      <c r="BS27" s="387"/>
      <c r="BT27" s="387"/>
      <c r="BU27" s="388"/>
      <c r="BV27" s="386" t="s">
        <v>117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162</v>
      </c>
      <c r="F28" s="357"/>
      <c r="G28" s="357"/>
      <c r="H28" s="357"/>
      <c r="I28" s="357"/>
      <c r="J28" s="357"/>
      <c r="K28" s="358"/>
      <c r="L28" s="359">
        <v>1</v>
      </c>
      <c r="M28" s="360"/>
      <c r="N28" s="360"/>
      <c r="O28" s="360"/>
      <c r="P28" s="361"/>
      <c r="Q28" s="359">
        <v>2360</v>
      </c>
      <c r="R28" s="360"/>
      <c r="S28" s="360"/>
      <c r="T28" s="360"/>
      <c r="U28" s="360"/>
      <c r="V28" s="361"/>
      <c r="W28" s="425"/>
      <c r="X28" s="416"/>
      <c r="Y28" s="417"/>
      <c r="Z28" s="356" t="s">
        <v>163</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1517581</v>
      </c>
      <c r="BO28" s="379"/>
      <c r="BP28" s="379"/>
      <c r="BQ28" s="379"/>
      <c r="BR28" s="379"/>
      <c r="BS28" s="379"/>
      <c r="BT28" s="379"/>
      <c r="BU28" s="380"/>
      <c r="BV28" s="378">
        <v>1431695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166</v>
      </c>
      <c r="F29" s="357"/>
      <c r="G29" s="357"/>
      <c r="H29" s="357"/>
      <c r="I29" s="357"/>
      <c r="J29" s="357"/>
      <c r="K29" s="358"/>
      <c r="L29" s="359">
        <v>10</v>
      </c>
      <c r="M29" s="360"/>
      <c r="N29" s="360"/>
      <c r="O29" s="360"/>
      <c r="P29" s="361"/>
      <c r="Q29" s="359">
        <v>2130</v>
      </c>
      <c r="R29" s="360"/>
      <c r="S29" s="360"/>
      <c r="T29" s="360"/>
      <c r="U29" s="360"/>
      <c r="V29" s="361"/>
      <c r="W29" s="426"/>
      <c r="X29" s="427"/>
      <c r="Y29" s="428"/>
      <c r="Z29" s="356" t="s">
        <v>167</v>
      </c>
      <c r="AA29" s="357"/>
      <c r="AB29" s="357"/>
      <c r="AC29" s="357"/>
      <c r="AD29" s="357"/>
      <c r="AE29" s="357"/>
      <c r="AF29" s="357"/>
      <c r="AG29" s="358"/>
      <c r="AH29" s="359">
        <v>109</v>
      </c>
      <c r="AI29" s="360"/>
      <c r="AJ29" s="360"/>
      <c r="AK29" s="360"/>
      <c r="AL29" s="361"/>
      <c r="AM29" s="359">
        <v>320351</v>
      </c>
      <c r="AN29" s="360"/>
      <c r="AO29" s="360"/>
      <c r="AP29" s="360"/>
      <c r="AQ29" s="360"/>
      <c r="AR29" s="361"/>
      <c r="AS29" s="359">
        <v>2939</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54248</v>
      </c>
      <c r="BO29" s="384"/>
      <c r="BP29" s="384"/>
      <c r="BQ29" s="384"/>
      <c r="BR29" s="384"/>
      <c r="BS29" s="384"/>
      <c r="BT29" s="384"/>
      <c r="BU29" s="385"/>
      <c r="BV29" s="383">
        <v>74158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91.6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252603</v>
      </c>
      <c r="BO30" s="387"/>
      <c r="BP30" s="387"/>
      <c r="BQ30" s="387"/>
      <c r="BR30" s="387"/>
      <c r="BS30" s="387"/>
      <c r="BT30" s="387"/>
      <c r="BU30" s="388"/>
      <c r="BV30" s="386">
        <v>233382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下水道特別会計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新潟県市町村総合事務組合（一般会計）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新潟県市町村総合事務組合（職員退職手当支給事業特別会計）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新潟県市町村総合事務組合（消防団員等公務災害補償事業特別会計）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新潟県市町村総合事務組合（消防賞じゅつ金支給事業特別会計）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新潟県市町村総合事務組合（非常勤職員公務災害補償等特別会計）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新潟県市町村総合事務組合（交通災害共済事業特別会計）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新潟県後期高齢者医療広域連合（一般会計）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新潟県後期高齢者医療広域連合（後期高齢者医療特別会計）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魚沼地区障害福祉組合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魚沼地域特別養護老人ホーム組合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48576"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3892576</v>
      </c>
      <c r="S5" s="639"/>
      <c r="T5" s="639"/>
      <c r="U5" s="639"/>
      <c r="V5" s="639"/>
      <c r="W5" s="639"/>
      <c r="X5" s="639"/>
      <c r="Y5" s="686"/>
      <c r="Z5" s="699">
        <v>50.7</v>
      </c>
      <c r="AA5" s="699"/>
      <c r="AB5" s="699"/>
      <c r="AC5" s="699"/>
      <c r="AD5" s="700">
        <v>3892576</v>
      </c>
      <c r="AE5" s="700"/>
      <c r="AF5" s="700"/>
      <c r="AG5" s="700"/>
      <c r="AH5" s="700"/>
      <c r="AI5" s="700"/>
      <c r="AJ5" s="700"/>
      <c r="AK5" s="700"/>
      <c r="AL5" s="687">
        <v>92.7</v>
      </c>
      <c r="AM5" s="656"/>
      <c r="AN5" s="656"/>
      <c r="AO5" s="688"/>
      <c r="AP5" s="675" t="s">
        <v>206</v>
      </c>
      <c r="AQ5" s="676"/>
      <c r="AR5" s="676"/>
      <c r="AS5" s="676"/>
      <c r="AT5" s="676"/>
      <c r="AU5" s="676"/>
      <c r="AV5" s="676"/>
      <c r="AW5" s="676"/>
      <c r="AX5" s="676"/>
      <c r="AY5" s="676"/>
      <c r="AZ5" s="676"/>
      <c r="BA5" s="676"/>
      <c r="BB5" s="676"/>
      <c r="BC5" s="676"/>
      <c r="BD5" s="676"/>
      <c r="BE5" s="676"/>
      <c r="BF5" s="677"/>
      <c r="BG5" s="588">
        <v>3779385</v>
      </c>
      <c r="BH5" s="589"/>
      <c r="BI5" s="589"/>
      <c r="BJ5" s="589"/>
      <c r="BK5" s="589"/>
      <c r="BL5" s="589"/>
      <c r="BM5" s="589"/>
      <c r="BN5" s="590"/>
      <c r="BO5" s="641">
        <v>97.1</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52879</v>
      </c>
      <c r="S6" s="589"/>
      <c r="T6" s="589"/>
      <c r="U6" s="589"/>
      <c r="V6" s="589"/>
      <c r="W6" s="589"/>
      <c r="X6" s="589"/>
      <c r="Y6" s="590"/>
      <c r="Z6" s="641">
        <v>0.7</v>
      </c>
      <c r="AA6" s="641"/>
      <c r="AB6" s="641"/>
      <c r="AC6" s="641"/>
      <c r="AD6" s="642">
        <v>52879</v>
      </c>
      <c r="AE6" s="642"/>
      <c r="AF6" s="642"/>
      <c r="AG6" s="642"/>
      <c r="AH6" s="642"/>
      <c r="AI6" s="642"/>
      <c r="AJ6" s="642"/>
      <c r="AK6" s="642"/>
      <c r="AL6" s="611">
        <v>1.3</v>
      </c>
      <c r="AM6" s="643"/>
      <c r="AN6" s="643"/>
      <c r="AO6" s="644"/>
      <c r="AP6" s="585" t="s">
        <v>212</v>
      </c>
      <c r="AQ6" s="586"/>
      <c r="AR6" s="586"/>
      <c r="AS6" s="586"/>
      <c r="AT6" s="586"/>
      <c r="AU6" s="586"/>
      <c r="AV6" s="586"/>
      <c r="AW6" s="586"/>
      <c r="AX6" s="586"/>
      <c r="AY6" s="586"/>
      <c r="AZ6" s="586"/>
      <c r="BA6" s="586"/>
      <c r="BB6" s="586"/>
      <c r="BC6" s="586"/>
      <c r="BD6" s="586"/>
      <c r="BE6" s="586"/>
      <c r="BF6" s="587"/>
      <c r="BG6" s="588">
        <v>3779385</v>
      </c>
      <c r="BH6" s="589"/>
      <c r="BI6" s="589"/>
      <c r="BJ6" s="589"/>
      <c r="BK6" s="589"/>
      <c r="BL6" s="589"/>
      <c r="BM6" s="589"/>
      <c r="BN6" s="590"/>
      <c r="BO6" s="641">
        <v>97.1</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83206</v>
      </c>
      <c r="CS6" s="589"/>
      <c r="CT6" s="589"/>
      <c r="CU6" s="589"/>
      <c r="CV6" s="589"/>
      <c r="CW6" s="589"/>
      <c r="CX6" s="589"/>
      <c r="CY6" s="590"/>
      <c r="CZ6" s="641">
        <v>1.2</v>
      </c>
      <c r="DA6" s="641"/>
      <c r="DB6" s="641"/>
      <c r="DC6" s="641"/>
      <c r="DD6" s="594" t="s">
        <v>207</v>
      </c>
      <c r="DE6" s="589"/>
      <c r="DF6" s="589"/>
      <c r="DG6" s="589"/>
      <c r="DH6" s="589"/>
      <c r="DI6" s="589"/>
      <c r="DJ6" s="589"/>
      <c r="DK6" s="589"/>
      <c r="DL6" s="589"/>
      <c r="DM6" s="589"/>
      <c r="DN6" s="589"/>
      <c r="DO6" s="589"/>
      <c r="DP6" s="590"/>
      <c r="DQ6" s="594">
        <v>83206</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1507</v>
      </c>
      <c r="S7" s="589"/>
      <c r="T7" s="589"/>
      <c r="U7" s="589"/>
      <c r="V7" s="589"/>
      <c r="W7" s="589"/>
      <c r="X7" s="589"/>
      <c r="Y7" s="590"/>
      <c r="Z7" s="641">
        <v>0</v>
      </c>
      <c r="AA7" s="641"/>
      <c r="AB7" s="641"/>
      <c r="AC7" s="641"/>
      <c r="AD7" s="642">
        <v>1507</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625049</v>
      </c>
      <c r="BH7" s="589"/>
      <c r="BI7" s="589"/>
      <c r="BJ7" s="589"/>
      <c r="BK7" s="589"/>
      <c r="BL7" s="589"/>
      <c r="BM7" s="589"/>
      <c r="BN7" s="590"/>
      <c r="BO7" s="641">
        <v>16.100000000000001</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970339</v>
      </c>
      <c r="CS7" s="589"/>
      <c r="CT7" s="589"/>
      <c r="CU7" s="589"/>
      <c r="CV7" s="589"/>
      <c r="CW7" s="589"/>
      <c r="CX7" s="589"/>
      <c r="CY7" s="590"/>
      <c r="CZ7" s="641">
        <v>13.5</v>
      </c>
      <c r="DA7" s="641"/>
      <c r="DB7" s="641"/>
      <c r="DC7" s="641"/>
      <c r="DD7" s="594">
        <v>114389</v>
      </c>
      <c r="DE7" s="589"/>
      <c r="DF7" s="589"/>
      <c r="DG7" s="589"/>
      <c r="DH7" s="589"/>
      <c r="DI7" s="589"/>
      <c r="DJ7" s="589"/>
      <c r="DK7" s="589"/>
      <c r="DL7" s="589"/>
      <c r="DM7" s="589"/>
      <c r="DN7" s="589"/>
      <c r="DO7" s="589"/>
      <c r="DP7" s="590"/>
      <c r="DQ7" s="594">
        <v>843081</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4306</v>
      </c>
      <c r="S8" s="589"/>
      <c r="T8" s="589"/>
      <c r="U8" s="589"/>
      <c r="V8" s="589"/>
      <c r="W8" s="589"/>
      <c r="X8" s="589"/>
      <c r="Y8" s="590"/>
      <c r="Z8" s="641">
        <v>0.1</v>
      </c>
      <c r="AA8" s="641"/>
      <c r="AB8" s="641"/>
      <c r="AC8" s="641"/>
      <c r="AD8" s="642">
        <v>4306</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40503</v>
      </c>
      <c r="BH8" s="589"/>
      <c r="BI8" s="589"/>
      <c r="BJ8" s="589"/>
      <c r="BK8" s="589"/>
      <c r="BL8" s="589"/>
      <c r="BM8" s="589"/>
      <c r="BN8" s="590"/>
      <c r="BO8" s="641">
        <v>1</v>
      </c>
      <c r="BP8" s="641"/>
      <c r="BQ8" s="641"/>
      <c r="BR8" s="641"/>
      <c r="BS8" s="594" t="s">
        <v>108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1696492</v>
      </c>
      <c r="CS8" s="589"/>
      <c r="CT8" s="589"/>
      <c r="CU8" s="589"/>
      <c r="CV8" s="589"/>
      <c r="CW8" s="589"/>
      <c r="CX8" s="589"/>
      <c r="CY8" s="590"/>
      <c r="CZ8" s="641">
        <v>23.6</v>
      </c>
      <c r="DA8" s="641"/>
      <c r="DB8" s="641"/>
      <c r="DC8" s="641"/>
      <c r="DD8" s="594">
        <v>592970</v>
      </c>
      <c r="DE8" s="589"/>
      <c r="DF8" s="589"/>
      <c r="DG8" s="589"/>
      <c r="DH8" s="589"/>
      <c r="DI8" s="589"/>
      <c r="DJ8" s="589"/>
      <c r="DK8" s="589"/>
      <c r="DL8" s="589"/>
      <c r="DM8" s="589"/>
      <c r="DN8" s="589"/>
      <c r="DO8" s="589"/>
      <c r="DP8" s="590"/>
      <c r="DQ8" s="594">
        <v>805053</v>
      </c>
      <c r="DR8" s="589"/>
      <c r="DS8" s="589"/>
      <c r="DT8" s="589"/>
      <c r="DU8" s="589"/>
      <c r="DV8" s="589"/>
      <c r="DW8" s="589"/>
      <c r="DX8" s="589"/>
      <c r="DY8" s="589"/>
      <c r="DZ8" s="589"/>
      <c r="EA8" s="589"/>
      <c r="EB8" s="589"/>
      <c r="EC8" s="624"/>
    </row>
    <row r="9" spans="2:143" ht="11.25" customHeight="1" x14ac:dyDescent="0.15">
      <c r="B9" s="585" t="s">
        <v>220</v>
      </c>
      <c r="C9" s="586"/>
      <c r="D9" s="586"/>
      <c r="E9" s="586"/>
      <c r="F9" s="586"/>
      <c r="G9" s="586"/>
      <c r="H9" s="586"/>
      <c r="I9" s="586"/>
      <c r="J9" s="586"/>
      <c r="K9" s="586"/>
      <c r="L9" s="586"/>
      <c r="M9" s="586"/>
      <c r="N9" s="586"/>
      <c r="O9" s="586"/>
      <c r="P9" s="586"/>
      <c r="Q9" s="587"/>
      <c r="R9" s="588">
        <v>3764</v>
      </c>
      <c r="S9" s="589"/>
      <c r="T9" s="589"/>
      <c r="U9" s="589"/>
      <c r="V9" s="589"/>
      <c r="W9" s="589"/>
      <c r="X9" s="589"/>
      <c r="Y9" s="590"/>
      <c r="Z9" s="641">
        <v>0</v>
      </c>
      <c r="AA9" s="641"/>
      <c r="AB9" s="641"/>
      <c r="AC9" s="641"/>
      <c r="AD9" s="642">
        <v>3764</v>
      </c>
      <c r="AE9" s="642"/>
      <c r="AF9" s="642"/>
      <c r="AG9" s="642"/>
      <c r="AH9" s="642"/>
      <c r="AI9" s="642"/>
      <c r="AJ9" s="642"/>
      <c r="AK9" s="642"/>
      <c r="AL9" s="611">
        <v>0.1</v>
      </c>
      <c r="AM9" s="643"/>
      <c r="AN9" s="643"/>
      <c r="AO9" s="644"/>
      <c r="AP9" s="585" t="s">
        <v>221</v>
      </c>
      <c r="AQ9" s="586"/>
      <c r="AR9" s="586"/>
      <c r="AS9" s="586"/>
      <c r="AT9" s="586"/>
      <c r="AU9" s="586"/>
      <c r="AV9" s="586"/>
      <c r="AW9" s="586"/>
      <c r="AX9" s="586"/>
      <c r="AY9" s="586"/>
      <c r="AZ9" s="586"/>
      <c r="BA9" s="586"/>
      <c r="BB9" s="586"/>
      <c r="BC9" s="586"/>
      <c r="BD9" s="586"/>
      <c r="BE9" s="586"/>
      <c r="BF9" s="587"/>
      <c r="BG9" s="588">
        <v>293959</v>
      </c>
      <c r="BH9" s="589"/>
      <c r="BI9" s="589"/>
      <c r="BJ9" s="589"/>
      <c r="BK9" s="589"/>
      <c r="BL9" s="589"/>
      <c r="BM9" s="589"/>
      <c r="BN9" s="590"/>
      <c r="BO9" s="641">
        <v>7.6</v>
      </c>
      <c r="BP9" s="641"/>
      <c r="BQ9" s="641"/>
      <c r="BR9" s="641"/>
      <c r="BS9" s="594" t="s">
        <v>108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578272</v>
      </c>
      <c r="CS9" s="589"/>
      <c r="CT9" s="589"/>
      <c r="CU9" s="589"/>
      <c r="CV9" s="589"/>
      <c r="CW9" s="589"/>
      <c r="CX9" s="589"/>
      <c r="CY9" s="590"/>
      <c r="CZ9" s="641">
        <v>8.1</v>
      </c>
      <c r="DA9" s="641"/>
      <c r="DB9" s="641"/>
      <c r="DC9" s="641"/>
      <c r="DD9" s="594">
        <v>8038</v>
      </c>
      <c r="DE9" s="589"/>
      <c r="DF9" s="589"/>
      <c r="DG9" s="589"/>
      <c r="DH9" s="589"/>
      <c r="DI9" s="589"/>
      <c r="DJ9" s="589"/>
      <c r="DK9" s="589"/>
      <c r="DL9" s="589"/>
      <c r="DM9" s="589"/>
      <c r="DN9" s="589"/>
      <c r="DO9" s="589"/>
      <c r="DP9" s="590"/>
      <c r="DQ9" s="594">
        <v>568313</v>
      </c>
      <c r="DR9" s="589"/>
      <c r="DS9" s="589"/>
      <c r="DT9" s="589"/>
      <c r="DU9" s="589"/>
      <c r="DV9" s="589"/>
      <c r="DW9" s="589"/>
      <c r="DX9" s="589"/>
      <c r="DY9" s="589"/>
      <c r="DZ9" s="589"/>
      <c r="EA9" s="589"/>
      <c r="EB9" s="589"/>
      <c r="EC9" s="624"/>
    </row>
    <row r="10" spans="2:143" ht="11.25" customHeight="1" x14ac:dyDescent="0.15">
      <c r="B10" s="585" t="s">
        <v>223</v>
      </c>
      <c r="C10" s="586"/>
      <c r="D10" s="586"/>
      <c r="E10" s="586"/>
      <c r="F10" s="586"/>
      <c r="G10" s="586"/>
      <c r="H10" s="586"/>
      <c r="I10" s="586"/>
      <c r="J10" s="586"/>
      <c r="K10" s="586"/>
      <c r="L10" s="586"/>
      <c r="M10" s="586"/>
      <c r="N10" s="586"/>
      <c r="O10" s="586"/>
      <c r="P10" s="586"/>
      <c r="Q10" s="587"/>
      <c r="R10" s="588">
        <v>182920</v>
      </c>
      <c r="S10" s="589"/>
      <c r="T10" s="589"/>
      <c r="U10" s="589"/>
      <c r="V10" s="589"/>
      <c r="W10" s="589"/>
      <c r="X10" s="589"/>
      <c r="Y10" s="590"/>
      <c r="Z10" s="641">
        <v>2.4</v>
      </c>
      <c r="AA10" s="641"/>
      <c r="AB10" s="641"/>
      <c r="AC10" s="641"/>
      <c r="AD10" s="642">
        <v>182920</v>
      </c>
      <c r="AE10" s="642"/>
      <c r="AF10" s="642"/>
      <c r="AG10" s="642"/>
      <c r="AH10" s="642"/>
      <c r="AI10" s="642"/>
      <c r="AJ10" s="642"/>
      <c r="AK10" s="642"/>
      <c r="AL10" s="611">
        <v>4.4000000000000004</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228303</v>
      </c>
      <c r="BH10" s="589"/>
      <c r="BI10" s="589"/>
      <c r="BJ10" s="589"/>
      <c r="BK10" s="589"/>
      <c r="BL10" s="589"/>
      <c r="BM10" s="589"/>
      <c r="BN10" s="590"/>
      <c r="BO10" s="641">
        <v>5.9</v>
      </c>
      <c r="BP10" s="641"/>
      <c r="BQ10" s="641"/>
      <c r="BR10" s="641"/>
      <c r="BS10" s="594" t="s">
        <v>108</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14204</v>
      </c>
      <c r="CS10" s="589"/>
      <c r="CT10" s="589"/>
      <c r="CU10" s="589"/>
      <c r="CV10" s="589"/>
      <c r="CW10" s="589"/>
      <c r="CX10" s="589"/>
      <c r="CY10" s="590"/>
      <c r="CZ10" s="641">
        <v>0.2</v>
      </c>
      <c r="DA10" s="641"/>
      <c r="DB10" s="641"/>
      <c r="DC10" s="641"/>
      <c r="DD10" s="594" t="s">
        <v>108</v>
      </c>
      <c r="DE10" s="589"/>
      <c r="DF10" s="589"/>
      <c r="DG10" s="589"/>
      <c r="DH10" s="589"/>
      <c r="DI10" s="589"/>
      <c r="DJ10" s="589"/>
      <c r="DK10" s="589"/>
      <c r="DL10" s="589"/>
      <c r="DM10" s="589"/>
      <c r="DN10" s="589"/>
      <c r="DO10" s="589"/>
      <c r="DP10" s="590"/>
      <c r="DQ10" s="594">
        <v>13363</v>
      </c>
      <c r="DR10" s="589"/>
      <c r="DS10" s="589"/>
      <c r="DT10" s="589"/>
      <c r="DU10" s="589"/>
      <c r="DV10" s="589"/>
      <c r="DW10" s="589"/>
      <c r="DX10" s="589"/>
      <c r="DY10" s="589"/>
      <c r="DZ10" s="589"/>
      <c r="EA10" s="589"/>
      <c r="EB10" s="589"/>
      <c r="EC10" s="624"/>
    </row>
    <row r="11" spans="2:143" ht="11.25" customHeight="1" x14ac:dyDescent="0.15">
      <c r="B11" s="585" t="s">
        <v>226</v>
      </c>
      <c r="C11" s="586"/>
      <c r="D11" s="586"/>
      <c r="E11" s="586"/>
      <c r="F11" s="586"/>
      <c r="G11" s="586"/>
      <c r="H11" s="586"/>
      <c r="I11" s="586"/>
      <c r="J11" s="586"/>
      <c r="K11" s="586"/>
      <c r="L11" s="586"/>
      <c r="M11" s="586"/>
      <c r="N11" s="586"/>
      <c r="O11" s="586"/>
      <c r="P11" s="586"/>
      <c r="Q11" s="587"/>
      <c r="R11" s="588">
        <v>2454</v>
      </c>
      <c r="S11" s="589"/>
      <c r="T11" s="589"/>
      <c r="U11" s="589"/>
      <c r="V11" s="589"/>
      <c r="W11" s="589"/>
      <c r="X11" s="589"/>
      <c r="Y11" s="590"/>
      <c r="Z11" s="641">
        <v>0</v>
      </c>
      <c r="AA11" s="641"/>
      <c r="AB11" s="641"/>
      <c r="AC11" s="641"/>
      <c r="AD11" s="642">
        <v>2454</v>
      </c>
      <c r="AE11" s="642"/>
      <c r="AF11" s="642"/>
      <c r="AG11" s="642"/>
      <c r="AH11" s="642"/>
      <c r="AI11" s="642"/>
      <c r="AJ11" s="642"/>
      <c r="AK11" s="642"/>
      <c r="AL11" s="611">
        <v>0.1</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62284</v>
      </c>
      <c r="BH11" s="589"/>
      <c r="BI11" s="589"/>
      <c r="BJ11" s="589"/>
      <c r="BK11" s="589"/>
      <c r="BL11" s="589"/>
      <c r="BM11" s="589"/>
      <c r="BN11" s="590"/>
      <c r="BO11" s="641">
        <v>1.6</v>
      </c>
      <c r="BP11" s="641"/>
      <c r="BQ11" s="641"/>
      <c r="BR11" s="641"/>
      <c r="BS11" s="594" t="s">
        <v>108</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118399</v>
      </c>
      <c r="CS11" s="589"/>
      <c r="CT11" s="589"/>
      <c r="CU11" s="589"/>
      <c r="CV11" s="589"/>
      <c r="CW11" s="589"/>
      <c r="CX11" s="589"/>
      <c r="CY11" s="590"/>
      <c r="CZ11" s="641">
        <v>1.6</v>
      </c>
      <c r="DA11" s="641"/>
      <c r="DB11" s="641"/>
      <c r="DC11" s="641"/>
      <c r="DD11" s="594">
        <v>18660</v>
      </c>
      <c r="DE11" s="589"/>
      <c r="DF11" s="589"/>
      <c r="DG11" s="589"/>
      <c r="DH11" s="589"/>
      <c r="DI11" s="589"/>
      <c r="DJ11" s="589"/>
      <c r="DK11" s="589"/>
      <c r="DL11" s="589"/>
      <c r="DM11" s="589"/>
      <c r="DN11" s="589"/>
      <c r="DO11" s="589"/>
      <c r="DP11" s="590"/>
      <c r="DQ11" s="594">
        <v>80239</v>
      </c>
      <c r="DR11" s="589"/>
      <c r="DS11" s="589"/>
      <c r="DT11" s="589"/>
      <c r="DU11" s="589"/>
      <c r="DV11" s="589"/>
      <c r="DW11" s="589"/>
      <c r="DX11" s="589"/>
      <c r="DY11" s="589"/>
      <c r="DZ11" s="589"/>
      <c r="EA11" s="589"/>
      <c r="EB11" s="589"/>
      <c r="EC11" s="624"/>
    </row>
    <row r="12" spans="2:143" ht="11.25" customHeight="1" x14ac:dyDescent="0.15">
      <c r="B12" s="585" t="s">
        <v>229</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3049763</v>
      </c>
      <c r="BH12" s="589"/>
      <c r="BI12" s="589"/>
      <c r="BJ12" s="589"/>
      <c r="BK12" s="589"/>
      <c r="BL12" s="589"/>
      <c r="BM12" s="589"/>
      <c r="BN12" s="590"/>
      <c r="BO12" s="641">
        <v>78.3</v>
      </c>
      <c r="BP12" s="641"/>
      <c r="BQ12" s="641"/>
      <c r="BR12" s="641"/>
      <c r="BS12" s="594" t="s">
        <v>108</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237133</v>
      </c>
      <c r="CS12" s="589"/>
      <c r="CT12" s="589"/>
      <c r="CU12" s="589"/>
      <c r="CV12" s="589"/>
      <c r="CW12" s="589"/>
      <c r="CX12" s="589"/>
      <c r="CY12" s="590"/>
      <c r="CZ12" s="641">
        <v>3.3</v>
      </c>
      <c r="DA12" s="641"/>
      <c r="DB12" s="641"/>
      <c r="DC12" s="641"/>
      <c r="DD12" s="594">
        <v>22995</v>
      </c>
      <c r="DE12" s="589"/>
      <c r="DF12" s="589"/>
      <c r="DG12" s="589"/>
      <c r="DH12" s="589"/>
      <c r="DI12" s="589"/>
      <c r="DJ12" s="589"/>
      <c r="DK12" s="589"/>
      <c r="DL12" s="589"/>
      <c r="DM12" s="589"/>
      <c r="DN12" s="589"/>
      <c r="DO12" s="589"/>
      <c r="DP12" s="590"/>
      <c r="DQ12" s="594">
        <v>165444</v>
      </c>
      <c r="DR12" s="589"/>
      <c r="DS12" s="589"/>
      <c r="DT12" s="589"/>
      <c r="DU12" s="589"/>
      <c r="DV12" s="589"/>
      <c r="DW12" s="589"/>
      <c r="DX12" s="589"/>
      <c r="DY12" s="589"/>
      <c r="DZ12" s="589"/>
      <c r="EA12" s="589"/>
      <c r="EB12" s="589"/>
      <c r="EC12" s="624"/>
    </row>
    <row r="13" spans="2:143" ht="11.25" customHeight="1" x14ac:dyDescent="0.15">
      <c r="B13" s="585" t="s">
        <v>232</v>
      </c>
      <c r="C13" s="586"/>
      <c r="D13" s="586"/>
      <c r="E13" s="586"/>
      <c r="F13" s="586"/>
      <c r="G13" s="586"/>
      <c r="H13" s="586"/>
      <c r="I13" s="586"/>
      <c r="J13" s="586"/>
      <c r="K13" s="586"/>
      <c r="L13" s="586"/>
      <c r="M13" s="586"/>
      <c r="N13" s="586"/>
      <c r="O13" s="586"/>
      <c r="P13" s="586"/>
      <c r="Q13" s="587"/>
      <c r="R13" s="588">
        <v>8983</v>
      </c>
      <c r="S13" s="589"/>
      <c r="T13" s="589"/>
      <c r="U13" s="589"/>
      <c r="V13" s="589"/>
      <c r="W13" s="589"/>
      <c r="X13" s="589"/>
      <c r="Y13" s="590"/>
      <c r="Z13" s="641">
        <v>0.1</v>
      </c>
      <c r="AA13" s="641"/>
      <c r="AB13" s="641"/>
      <c r="AC13" s="641"/>
      <c r="AD13" s="642">
        <v>8983</v>
      </c>
      <c r="AE13" s="642"/>
      <c r="AF13" s="642"/>
      <c r="AG13" s="642"/>
      <c r="AH13" s="642"/>
      <c r="AI13" s="642"/>
      <c r="AJ13" s="642"/>
      <c r="AK13" s="642"/>
      <c r="AL13" s="611">
        <v>0.2</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3021576</v>
      </c>
      <c r="BH13" s="589"/>
      <c r="BI13" s="589"/>
      <c r="BJ13" s="589"/>
      <c r="BK13" s="589"/>
      <c r="BL13" s="589"/>
      <c r="BM13" s="589"/>
      <c r="BN13" s="590"/>
      <c r="BO13" s="641">
        <v>77.599999999999994</v>
      </c>
      <c r="BP13" s="641"/>
      <c r="BQ13" s="641"/>
      <c r="BR13" s="641"/>
      <c r="BS13" s="594" t="s">
        <v>108</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2239279</v>
      </c>
      <c r="CS13" s="589"/>
      <c r="CT13" s="589"/>
      <c r="CU13" s="589"/>
      <c r="CV13" s="589"/>
      <c r="CW13" s="589"/>
      <c r="CX13" s="589"/>
      <c r="CY13" s="590"/>
      <c r="CZ13" s="641">
        <v>31.2</v>
      </c>
      <c r="DA13" s="641"/>
      <c r="DB13" s="641"/>
      <c r="DC13" s="641"/>
      <c r="DD13" s="594">
        <v>1199643</v>
      </c>
      <c r="DE13" s="589"/>
      <c r="DF13" s="589"/>
      <c r="DG13" s="589"/>
      <c r="DH13" s="589"/>
      <c r="DI13" s="589"/>
      <c r="DJ13" s="589"/>
      <c r="DK13" s="589"/>
      <c r="DL13" s="589"/>
      <c r="DM13" s="589"/>
      <c r="DN13" s="589"/>
      <c r="DO13" s="589"/>
      <c r="DP13" s="590"/>
      <c r="DQ13" s="594">
        <v>1214230</v>
      </c>
      <c r="DR13" s="589"/>
      <c r="DS13" s="589"/>
      <c r="DT13" s="589"/>
      <c r="DU13" s="589"/>
      <c r="DV13" s="589"/>
      <c r="DW13" s="589"/>
      <c r="DX13" s="589"/>
      <c r="DY13" s="589"/>
      <c r="DZ13" s="589"/>
      <c r="EA13" s="589"/>
      <c r="EB13" s="589"/>
      <c r="EC13" s="624"/>
    </row>
    <row r="14" spans="2:143" ht="11.25" customHeight="1" x14ac:dyDescent="0.15">
      <c r="B14" s="585" t="s">
        <v>235</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19125</v>
      </c>
      <c r="BH14" s="589"/>
      <c r="BI14" s="589"/>
      <c r="BJ14" s="589"/>
      <c r="BK14" s="589"/>
      <c r="BL14" s="589"/>
      <c r="BM14" s="589"/>
      <c r="BN14" s="590"/>
      <c r="BO14" s="641">
        <v>0.5</v>
      </c>
      <c r="BP14" s="641"/>
      <c r="BQ14" s="641"/>
      <c r="BR14" s="641"/>
      <c r="BS14" s="594" t="s">
        <v>108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597131</v>
      </c>
      <c r="CS14" s="589"/>
      <c r="CT14" s="589"/>
      <c r="CU14" s="589"/>
      <c r="CV14" s="589"/>
      <c r="CW14" s="589"/>
      <c r="CX14" s="589"/>
      <c r="CY14" s="590"/>
      <c r="CZ14" s="641">
        <v>8.3000000000000007</v>
      </c>
      <c r="DA14" s="641"/>
      <c r="DB14" s="641"/>
      <c r="DC14" s="641"/>
      <c r="DD14" s="594">
        <v>237501</v>
      </c>
      <c r="DE14" s="589"/>
      <c r="DF14" s="589"/>
      <c r="DG14" s="589"/>
      <c r="DH14" s="589"/>
      <c r="DI14" s="589"/>
      <c r="DJ14" s="589"/>
      <c r="DK14" s="589"/>
      <c r="DL14" s="589"/>
      <c r="DM14" s="589"/>
      <c r="DN14" s="589"/>
      <c r="DO14" s="589"/>
      <c r="DP14" s="590"/>
      <c r="DQ14" s="594">
        <v>359818</v>
      </c>
      <c r="DR14" s="589"/>
      <c r="DS14" s="589"/>
      <c r="DT14" s="589"/>
      <c r="DU14" s="589"/>
      <c r="DV14" s="589"/>
      <c r="DW14" s="589"/>
      <c r="DX14" s="589"/>
      <c r="DY14" s="589"/>
      <c r="DZ14" s="589"/>
      <c r="EA14" s="589"/>
      <c r="EB14" s="589"/>
      <c r="EC14" s="624"/>
    </row>
    <row r="15" spans="2:143" ht="11.25" customHeight="1" x14ac:dyDescent="0.15">
      <c r="B15" s="585" t="s">
        <v>238</v>
      </c>
      <c r="C15" s="586"/>
      <c r="D15" s="586"/>
      <c r="E15" s="586"/>
      <c r="F15" s="586"/>
      <c r="G15" s="586"/>
      <c r="H15" s="586"/>
      <c r="I15" s="586"/>
      <c r="J15" s="586"/>
      <c r="K15" s="586"/>
      <c r="L15" s="586"/>
      <c r="M15" s="586"/>
      <c r="N15" s="586"/>
      <c r="O15" s="586"/>
      <c r="P15" s="586"/>
      <c r="Q15" s="587"/>
      <c r="R15" s="588">
        <v>902</v>
      </c>
      <c r="S15" s="589"/>
      <c r="T15" s="589"/>
      <c r="U15" s="589"/>
      <c r="V15" s="589"/>
      <c r="W15" s="589"/>
      <c r="X15" s="589"/>
      <c r="Y15" s="590"/>
      <c r="Z15" s="641">
        <v>0</v>
      </c>
      <c r="AA15" s="641"/>
      <c r="AB15" s="641"/>
      <c r="AC15" s="641"/>
      <c r="AD15" s="642">
        <v>902</v>
      </c>
      <c r="AE15" s="642"/>
      <c r="AF15" s="642"/>
      <c r="AG15" s="642"/>
      <c r="AH15" s="642"/>
      <c r="AI15" s="642"/>
      <c r="AJ15" s="642"/>
      <c r="AK15" s="642"/>
      <c r="AL15" s="611">
        <v>0</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85448</v>
      </c>
      <c r="BH15" s="589"/>
      <c r="BI15" s="589"/>
      <c r="BJ15" s="589"/>
      <c r="BK15" s="589"/>
      <c r="BL15" s="589"/>
      <c r="BM15" s="589"/>
      <c r="BN15" s="590"/>
      <c r="BO15" s="641">
        <v>2.2000000000000002</v>
      </c>
      <c r="BP15" s="641"/>
      <c r="BQ15" s="641"/>
      <c r="BR15" s="641"/>
      <c r="BS15" s="594" t="s">
        <v>108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476563</v>
      </c>
      <c r="CS15" s="589"/>
      <c r="CT15" s="589"/>
      <c r="CU15" s="589"/>
      <c r="CV15" s="589"/>
      <c r="CW15" s="589"/>
      <c r="CX15" s="589"/>
      <c r="CY15" s="590"/>
      <c r="CZ15" s="641">
        <v>6.6</v>
      </c>
      <c r="DA15" s="641"/>
      <c r="DB15" s="641"/>
      <c r="DC15" s="641"/>
      <c r="DD15" s="594">
        <v>30149</v>
      </c>
      <c r="DE15" s="589"/>
      <c r="DF15" s="589"/>
      <c r="DG15" s="589"/>
      <c r="DH15" s="589"/>
      <c r="DI15" s="589"/>
      <c r="DJ15" s="589"/>
      <c r="DK15" s="589"/>
      <c r="DL15" s="589"/>
      <c r="DM15" s="589"/>
      <c r="DN15" s="589"/>
      <c r="DO15" s="589"/>
      <c r="DP15" s="590"/>
      <c r="DQ15" s="594">
        <v>406399</v>
      </c>
      <c r="DR15" s="589"/>
      <c r="DS15" s="589"/>
      <c r="DT15" s="589"/>
      <c r="DU15" s="589"/>
      <c r="DV15" s="589"/>
      <c r="DW15" s="589"/>
      <c r="DX15" s="589"/>
      <c r="DY15" s="589"/>
      <c r="DZ15" s="589"/>
      <c r="EA15" s="589"/>
      <c r="EB15" s="589"/>
      <c r="EC15" s="624"/>
    </row>
    <row r="16" spans="2:143" ht="11.25" customHeight="1" x14ac:dyDescent="0.15">
      <c r="B16" s="585" t="s">
        <v>241</v>
      </c>
      <c r="C16" s="586"/>
      <c r="D16" s="586"/>
      <c r="E16" s="586"/>
      <c r="F16" s="586"/>
      <c r="G16" s="586"/>
      <c r="H16" s="586"/>
      <c r="I16" s="586"/>
      <c r="J16" s="586"/>
      <c r="K16" s="586"/>
      <c r="L16" s="586"/>
      <c r="M16" s="586"/>
      <c r="N16" s="586"/>
      <c r="O16" s="586"/>
      <c r="P16" s="586"/>
      <c r="Q16" s="587"/>
      <c r="R16" s="588">
        <v>283948</v>
      </c>
      <c r="S16" s="589"/>
      <c r="T16" s="589"/>
      <c r="U16" s="589"/>
      <c r="V16" s="589"/>
      <c r="W16" s="589"/>
      <c r="X16" s="589"/>
      <c r="Y16" s="590"/>
      <c r="Z16" s="641">
        <v>3.7</v>
      </c>
      <c r="AA16" s="641"/>
      <c r="AB16" s="641"/>
      <c r="AC16" s="641"/>
      <c r="AD16" s="642">
        <v>33232</v>
      </c>
      <c r="AE16" s="642"/>
      <c r="AF16" s="642"/>
      <c r="AG16" s="642"/>
      <c r="AH16" s="642"/>
      <c r="AI16" s="642"/>
      <c r="AJ16" s="642"/>
      <c r="AK16" s="642"/>
      <c r="AL16" s="611">
        <v>0.8</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31271</v>
      </c>
      <c r="CS16" s="589"/>
      <c r="CT16" s="589"/>
      <c r="CU16" s="589"/>
      <c r="CV16" s="589"/>
      <c r="CW16" s="589"/>
      <c r="CX16" s="589"/>
      <c r="CY16" s="590"/>
      <c r="CZ16" s="641">
        <v>0.4</v>
      </c>
      <c r="DA16" s="641"/>
      <c r="DB16" s="641"/>
      <c r="DC16" s="641"/>
      <c r="DD16" s="594" t="s">
        <v>108</v>
      </c>
      <c r="DE16" s="589"/>
      <c r="DF16" s="589"/>
      <c r="DG16" s="589"/>
      <c r="DH16" s="589"/>
      <c r="DI16" s="589"/>
      <c r="DJ16" s="589"/>
      <c r="DK16" s="589"/>
      <c r="DL16" s="589"/>
      <c r="DM16" s="589"/>
      <c r="DN16" s="589"/>
      <c r="DO16" s="589"/>
      <c r="DP16" s="590"/>
      <c r="DQ16" s="594">
        <v>31271</v>
      </c>
      <c r="DR16" s="589"/>
      <c r="DS16" s="589"/>
      <c r="DT16" s="589"/>
      <c r="DU16" s="589"/>
      <c r="DV16" s="589"/>
      <c r="DW16" s="589"/>
      <c r="DX16" s="589"/>
      <c r="DY16" s="589"/>
      <c r="DZ16" s="589"/>
      <c r="EA16" s="589"/>
      <c r="EB16" s="589"/>
      <c r="EC16" s="624"/>
    </row>
    <row r="17" spans="2:133" ht="11.25" customHeight="1" x14ac:dyDescent="0.15">
      <c r="B17" s="585" t="s">
        <v>244</v>
      </c>
      <c r="C17" s="586"/>
      <c r="D17" s="586"/>
      <c r="E17" s="586"/>
      <c r="F17" s="586"/>
      <c r="G17" s="586"/>
      <c r="H17" s="586"/>
      <c r="I17" s="586"/>
      <c r="J17" s="586"/>
      <c r="K17" s="586"/>
      <c r="L17" s="586"/>
      <c r="M17" s="586"/>
      <c r="N17" s="586"/>
      <c r="O17" s="586"/>
      <c r="P17" s="586"/>
      <c r="Q17" s="587"/>
      <c r="R17" s="588">
        <v>33232</v>
      </c>
      <c r="S17" s="589"/>
      <c r="T17" s="589"/>
      <c r="U17" s="589"/>
      <c r="V17" s="589"/>
      <c r="W17" s="589"/>
      <c r="X17" s="589"/>
      <c r="Y17" s="590"/>
      <c r="Z17" s="641">
        <v>0.4</v>
      </c>
      <c r="AA17" s="641"/>
      <c r="AB17" s="641"/>
      <c r="AC17" s="641"/>
      <c r="AD17" s="642">
        <v>33232</v>
      </c>
      <c r="AE17" s="642"/>
      <c r="AF17" s="642"/>
      <c r="AG17" s="642"/>
      <c r="AH17" s="642"/>
      <c r="AI17" s="642"/>
      <c r="AJ17" s="642"/>
      <c r="AK17" s="642"/>
      <c r="AL17" s="611">
        <v>0.8</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138383</v>
      </c>
      <c r="CS17" s="589"/>
      <c r="CT17" s="589"/>
      <c r="CU17" s="589"/>
      <c r="CV17" s="589"/>
      <c r="CW17" s="589"/>
      <c r="CX17" s="589"/>
      <c r="CY17" s="590"/>
      <c r="CZ17" s="641">
        <v>1.9</v>
      </c>
      <c r="DA17" s="641"/>
      <c r="DB17" s="641"/>
      <c r="DC17" s="641"/>
      <c r="DD17" s="594" t="s">
        <v>108</v>
      </c>
      <c r="DE17" s="589"/>
      <c r="DF17" s="589"/>
      <c r="DG17" s="589"/>
      <c r="DH17" s="589"/>
      <c r="DI17" s="589"/>
      <c r="DJ17" s="589"/>
      <c r="DK17" s="589"/>
      <c r="DL17" s="589"/>
      <c r="DM17" s="589"/>
      <c r="DN17" s="589"/>
      <c r="DO17" s="589"/>
      <c r="DP17" s="590"/>
      <c r="DQ17" s="594">
        <v>116347</v>
      </c>
      <c r="DR17" s="589"/>
      <c r="DS17" s="589"/>
      <c r="DT17" s="589"/>
      <c r="DU17" s="589"/>
      <c r="DV17" s="589"/>
      <c r="DW17" s="589"/>
      <c r="DX17" s="589"/>
      <c r="DY17" s="589"/>
      <c r="DZ17" s="589"/>
      <c r="EA17" s="589"/>
      <c r="EB17" s="589"/>
      <c r="EC17" s="624"/>
    </row>
    <row r="18" spans="2:133" ht="11.25" customHeight="1" x14ac:dyDescent="0.15">
      <c r="B18" s="585" t="s">
        <v>247</v>
      </c>
      <c r="C18" s="586"/>
      <c r="D18" s="586"/>
      <c r="E18" s="586"/>
      <c r="F18" s="586"/>
      <c r="G18" s="586"/>
      <c r="H18" s="586"/>
      <c r="I18" s="586"/>
      <c r="J18" s="586"/>
      <c r="K18" s="586"/>
      <c r="L18" s="586"/>
      <c r="M18" s="586"/>
      <c r="N18" s="586"/>
      <c r="O18" s="586"/>
      <c r="P18" s="586"/>
      <c r="Q18" s="587"/>
      <c r="R18" s="588">
        <v>248701</v>
      </c>
      <c r="S18" s="589"/>
      <c r="T18" s="589"/>
      <c r="U18" s="589"/>
      <c r="V18" s="589"/>
      <c r="W18" s="589"/>
      <c r="X18" s="589"/>
      <c r="Y18" s="590"/>
      <c r="Z18" s="641">
        <v>3.2</v>
      </c>
      <c r="AA18" s="641"/>
      <c r="AB18" s="641"/>
      <c r="AC18" s="641"/>
      <c r="AD18" s="642" t="s">
        <v>108</v>
      </c>
      <c r="AE18" s="642"/>
      <c r="AF18" s="642"/>
      <c r="AG18" s="642"/>
      <c r="AH18" s="642"/>
      <c r="AI18" s="642"/>
      <c r="AJ18" s="642"/>
      <c r="AK18" s="642"/>
      <c r="AL18" s="611" t="s">
        <v>108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x14ac:dyDescent="0.15">
      <c r="B19" s="585" t="s">
        <v>250</v>
      </c>
      <c r="C19" s="586"/>
      <c r="D19" s="586"/>
      <c r="E19" s="586"/>
      <c r="F19" s="586"/>
      <c r="G19" s="586"/>
      <c r="H19" s="586"/>
      <c r="I19" s="586"/>
      <c r="J19" s="586"/>
      <c r="K19" s="586"/>
      <c r="L19" s="586"/>
      <c r="M19" s="586"/>
      <c r="N19" s="586"/>
      <c r="O19" s="586"/>
      <c r="P19" s="586"/>
      <c r="Q19" s="587"/>
      <c r="R19" s="588">
        <v>2015</v>
      </c>
      <c r="S19" s="589"/>
      <c r="T19" s="589"/>
      <c r="U19" s="589"/>
      <c r="V19" s="589"/>
      <c r="W19" s="589"/>
      <c r="X19" s="589"/>
      <c r="Y19" s="590"/>
      <c r="Z19" s="641">
        <v>0</v>
      </c>
      <c r="AA19" s="641"/>
      <c r="AB19" s="641"/>
      <c r="AC19" s="641"/>
      <c r="AD19" s="642" t="s">
        <v>108</v>
      </c>
      <c r="AE19" s="642"/>
      <c r="AF19" s="642"/>
      <c r="AG19" s="642"/>
      <c r="AH19" s="642"/>
      <c r="AI19" s="642"/>
      <c r="AJ19" s="642"/>
      <c r="AK19" s="642"/>
      <c r="AL19" s="611" t="s">
        <v>108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113191</v>
      </c>
      <c r="BH19" s="589"/>
      <c r="BI19" s="589"/>
      <c r="BJ19" s="589"/>
      <c r="BK19" s="589"/>
      <c r="BL19" s="589"/>
      <c r="BM19" s="589"/>
      <c r="BN19" s="590"/>
      <c r="BO19" s="641">
        <v>2.9</v>
      </c>
      <c r="BP19" s="641"/>
      <c r="BQ19" s="641"/>
      <c r="BR19" s="641"/>
      <c r="BS19" s="594" t="s">
        <v>108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x14ac:dyDescent="0.15">
      <c r="B20" s="585" t="s">
        <v>253</v>
      </c>
      <c r="C20" s="586"/>
      <c r="D20" s="586"/>
      <c r="E20" s="586"/>
      <c r="F20" s="586"/>
      <c r="G20" s="586"/>
      <c r="H20" s="586"/>
      <c r="I20" s="586"/>
      <c r="J20" s="586"/>
      <c r="K20" s="586"/>
      <c r="L20" s="586"/>
      <c r="M20" s="586"/>
      <c r="N20" s="586"/>
      <c r="O20" s="586"/>
      <c r="P20" s="586"/>
      <c r="Q20" s="587"/>
      <c r="R20" s="588">
        <v>4434239</v>
      </c>
      <c r="S20" s="589"/>
      <c r="T20" s="589"/>
      <c r="U20" s="589"/>
      <c r="V20" s="589"/>
      <c r="W20" s="589"/>
      <c r="X20" s="589"/>
      <c r="Y20" s="590"/>
      <c r="Z20" s="641">
        <v>57.8</v>
      </c>
      <c r="AA20" s="641"/>
      <c r="AB20" s="641"/>
      <c r="AC20" s="641"/>
      <c r="AD20" s="642">
        <v>4183523</v>
      </c>
      <c r="AE20" s="642"/>
      <c r="AF20" s="642"/>
      <c r="AG20" s="642"/>
      <c r="AH20" s="642"/>
      <c r="AI20" s="642"/>
      <c r="AJ20" s="642"/>
      <c r="AK20" s="642"/>
      <c r="AL20" s="611">
        <v>99.6</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113191</v>
      </c>
      <c r="BH20" s="589"/>
      <c r="BI20" s="589"/>
      <c r="BJ20" s="589"/>
      <c r="BK20" s="589"/>
      <c r="BL20" s="589"/>
      <c r="BM20" s="589"/>
      <c r="BN20" s="590"/>
      <c r="BO20" s="641">
        <v>2.9</v>
      </c>
      <c r="BP20" s="641"/>
      <c r="BQ20" s="641"/>
      <c r="BR20" s="641"/>
      <c r="BS20" s="594" t="s">
        <v>108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7180672</v>
      </c>
      <c r="CS20" s="589"/>
      <c r="CT20" s="589"/>
      <c r="CU20" s="589"/>
      <c r="CV20" s="589"/>
      <c r="CW20" s="589"/>
      <c r="CX20" s="589"/>
      <c r="CY20" s="590"/>
      <c r="CZ20" s="641">
        <v>100</v>
      </c>
      <c r="DA20" s="641"/>
      <c r="DB20" s="641"/>
      <c r="DC20" s="641"/>
      <c r="DD20" s="594">
        <v>2224345</v>
      </c>
      <c r="DE20" s="589"/>
      <c r="DF20" s="589"/>
      <c r="DG20" s="589"/>
      <c r="DH20" s="589"/>
      <c r="DI20" s="589"/>
      <c r="DJ20" s="589"/>
      <c r="DK20" s="589"/>
      <c r="DL20" s="589"/>
      <c r="DM20" s="589"/>
      <c r="DN20" s="589"/>
      <c r="DO20" s="589"/>
      <c r="DP20" s="590"/>
      <c r="DQ20" s="594">
        <v>4686764</v>
      </c>
      <c r="DR20" s="589"/>
      <c r="DS20" s="589"/>
      <c r="DT20" s="589"/>
      <c r="DU20" s="589"/>
      <c r="DV20" s="589"/>
      <c r="DW20" s="589"/>
      <c r="DX20" s="589"/>
      <c r="DY20" s="589"/>
      <c r="DZ20" s="589"/>
      <c r="EA20" s="589"/>
      <c r="EB20" s="589"/>
      <c r="EC20" s="624"/>
    </row>
    <row r="21" spans="2:133" ht="11.25" customHeight="1" x14ac:dyDescent="0.15">
      <c r="B21" s="585" t="s">
        <v>256</v>
      </c>
      <c r="C21" s="586"/>
      <c r="D21" s="586"/>
      <c r="E21" s="586"/>
      <c r="F21" s="586"/>
      <c r="G21" s="586"/>
      <c r="H21" s="586"/>
      <c r="I21" s="586"/>
      <c r="J21" s="586"/>
      <c r="K21" s="586"/>
      <c r="L21" s="586"/>
      <c r="M21" s="586"/>
      <c r="N21" s="586"/>
      <c r="O21" s="586"/>
      <c r="P21" s="586"/>
      <c r="Q21" s="587"/>
      <c r="R21" s="588">
        <v>1495</v>
      </c>
      <c r="S21" s="589"/>
      <c r="T21" s="589"/>
      <c r="U21" s="589"/>
      <c r="V21" s="589"/>
      <c r="W21" s="589"/>
      <c r="X21" s="589"/>
      <c r="Y21" s="590"/>
      <c r="Z21" s="641">
        <v>0</v>
      </c>
      <c r="AA21" s="641"/>
      <c r="AB21" s="641"/>
      <c r="AC21" s="641"/>
      <c r="AD21" s="642">
        <v>1495</v>
      </c>
      <c r="AE21" s="642"/>
      <c r="AF21" s="642"/>
      <c r="AG21" s="642"/>
      <c r="AH21" s="642"/>
      <c r="AI21" s="642"/>
      <c r="AJ21" s="642"/>
      <c r="AK21" s="642"/>
      <c r="AL21" s="611">
        <v>0</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v>113191</v>
      </c>
      <c r="BH21" s="589"/>
      <c r="BI21" s="589"/>
      <c r="BJ21" s="589"/>
      <c r="BK21" s="589"/>
      <c r="BL21" s="589"/>
      <c r="BM21" s="589"/>
      <c r="BN21" s="590"/>
      <c r="BO21" s="641">
        <v>2.9</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258</v>
      </c>
      <c r="C22" s="586"/>
      <c r="D22" s="586"/>
      <c r="E22" s="586"/>
      <c r="F22" s="586"/>
      <c r="G22" s="586"/>
      <c r="H22" s="586"/>
      <c r="I22" s="586"/>
      <c r="J22" s="586"/>
      <c r="K22" s="586"/>
      <c r="L22" s="586"/>
      <c r="M22" s="586"/>
      <c r="N22" s="586"/>
      <c r="O22" s="586"/>
      <c r="P22" s="586"/>
      <c r="Q22" s="587"/>
      <c r="R22" s="588">
        <v>2222</v>
      </c>
      <c r="S22" s="589"/>
      <c r="T22" s="589"/>
      <c r="U22" s="589"/>
      <c r="V22" s="589"/>
      <c r="W22" s="589"/>
      <c r="X22" s="589"/>
      <c r="Y22" s="590"/>
      <c r="Z22" s="641">
        <v>0</v>
      </c>
      <c r="AA22" s="641"/>
      <c r="AB22" s="641"/>
      <c r="AC22" s="641"/>
      <c r="AD22" s="642" t="s">
        <v>108</v>
      </c>
      <c r="AE22" s="642"/>
      <c r="AF22" s="642"/>
      <c r="AG22" s="642"/>
      <c r="AH22" s="642"/>
      <c r="AI22" s="642"/>
      <c r="AJ22" s="642"/>
      <c r="AK22" s="642"/>
      <c r="AL22" s="611" t="s">
        <v>108</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261</v>
      </c>
      <c r="C23" s="586"/>
      <c r="D23" s="586"/>
      <c r="E23" s="586"/>
      <c r="F23" s="586"/>
      <c r="G23" s="586"/>
      <c r="H23" s="586"/>
      <c r="I23" s="586"/>
      <c r="J23" s="586"/>
      <c r="K23" s="586"/>
      <c r="L23" s="586"/>
      <c r="M23" s="586"/>
      <c r="N23" s="586"/>
      <c r="O23" s="586"/>
      <c r="P23" s="586"/>
      <c r="Q23" s="587"/>
      <c r="R23" s="588">
        <v>81799</v>
      </c>
      <c r="S23" s="589"/>
      <c r="T23" s="589"/>
      <c r="U23" s="589"/>
      <c r="V23" s="589"/>
      <c r="W23" s="589"/>
      <c r="X23" s="589"/>
      <c r="Y23" s="590"/>
      <c r="Z23" s="641">
        <v>1.1000000000000001</v>
      </c>
      <c r="AA23" s="641"/>
      <c r="AB23" s="641"/>
      <c r="AC23" s="641"/>
      <c r="AD23" s="642">
        <v>3574</v>
      </c>
      <c r="AE23" s="642"/>
      <c r="AF23" s="642"/>
      <c r="AG23" s="642"/>
      <c r="AH23" s="642"/>
      <c r="AI23" s="642"/>
      <c r="AJ23" s="642"/>
      <c r="AK23" s="642"/>
      <c r="AL23" s="611">
        <v>0.1</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x14ac:dyDescent="0.15">
      <c r="B24" s="585" t="s">
        <v>268</v>
      </c>
      <c r="C24" s="586"/>
      <c r="D24" s="586"/>
      <c r="E24" s="586"/>
      <c r="F24" s="586"/>
      <c r="G24" s="586"/>
      <c r="H24" s="586"/>
      <c r="I24" s="586"/>
      <c r="J24" s="586"/>
      <c r="K24" s="586"/>
      <c r="L24" s="586"/>
      <c r="M24" s="586"/>
      <c r="N24" s="586"/>
      <c r="O24" s="586"/>
      <c r="P24" s="586"/>
      <c r="Q24" s="587"/>
      <c r="R24" s="588">
        <v>7213</v>
      </c>
      <c r="S24" s="589"/>
      <c r="T24" s="589"/>
      <c r="U24" s="589"/>
      <c r="V24" s="589"/>
      <c r="W24" s="589"/>
      <c r="X24" s="589"/>
      <c r="Y24" s="590"/>
      <c r="Z24" s="641">
        <v>0.1</v>
      </c>
      <c r="AA24" s="641"/>
      <c r="AB24" s="641"/>
      <c r="AC24" s="641"/>
      <c r="AD24" s="642" t="s">
        <v>108</v>
      </c>
      <c r="AE24" s="642"/>
      <c r="AF24" s="642"/>
      <c r="AG24" s="642"/>
      <c r="AH24" s="642"/>
      <c r="AI24" s="642"/>
      <c r="AJ24" s="642"/>
      <c r="AK24" s="642"/>
      <c r="AL24" s="611" t="s">
        <v>108</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1416836</v>
      </c>
      <c r="CS24" s="639"/>
      <c r="CT24" s="639"/>
      <c r="CU24" s="639"/>
      <c r="CV24" s="639"/>
      <c r="CW24" s="639"/>
      <c r="CX24" s="639"/>
      <c r="CY24" s="686"/>
      <c r="CZ24" s="690">
        <v>19.7</v>
      </c>
      <c r="DA24" s="691"/>
      <c r="DB24" s="691"/>
      <c r="DC24" s="692"/>
      <c r="DD24" s="685">
        <v>1136530</v>
      </c>
      <c r="DE24" s="639"/>
      <c r="DF24" s="639"/>
      <c r="DG24" s="639"/>
      <c r="DH24" s="639"/>
      <c r="DI24" s="639"/>
      <c r="DJ24" s="639"/>
      <c r="DK24" s="686"/>
      <c r="DL24" s="685">
        <v>1102258</v>
      </c>
      <c r="DM24" s="639"/>
      <c r="DN24" s="639"/>
      <c r="DO24" s="639"/>
      <c r="DP24" s="639"/>
      <c r="DQ24" s="639"/>
      <c r="DR24" s="639"/>
      <c r="DS24" s="639"/>
      <c r="DT24" s="639"/>
      <c r="DU24" s="639"/>
      <c r="DV24" s="686"/>
      <c r="DW24" s="687">
        <v>25.2</v>
      </c>
      <c r="DX24" s="656"/>
      <c r="DY24" s="656"/>
      <c r="DZ24" s="656"/>
      <c r="EA24" s="656"/>
      <c r="EB24" s="656"/>
      <c r="EC24" s="688"/>
    </row>
    <row r="25" spans="2:133" ht="11.25" customHeight="1" x14ac:dyDescent="0.15">
      <c r="B25" s="585" t="s">
        <v>271</v>
      </c>
      <c r="C25" s="586"/>
      <c r="D25" s="586"/>
      <c r="E25" s="586"/>
      <c r="F25" s="586"/>
      <c r="G25" s="586"/>
      <c r="H25" s="586"/>
      <c r="I25" s="586"/>
      <c r="J25" s="586"/>
      <c r="K25" s="586"/>
      <c r="L25" s="586"/>
      <c r="M25" s="586"/>
      <c r="N25" s="586"/>
      <c r="O25" s="586"/>
      <c r="P25" s="586"/>
      <c r="Q25" s="587"/>
      <c r="R25" s="588">
        <v>583747</v>
      </c>
      <c r="S25" s="589"/>
      <c r="T25" s="589"/>
      <c r="U25" s="589"/>
      <c r="V25" s="589"/>
      <c r="W25" s="589"/>
      <c r="X25" s="589"/>
      <c r="Y25" s="590"/>
      <c r="Z25" s="641">
        <v>7.6</v>
      </c>
      <c r="AA25" s="641"/>
      <c r="AB25" s="641"/>
      <c r="AC25" s="641"/>
      <c r="AD25" s="642" t="s">
        <v>108</v>
      </c>
      <c r="AE25" s="642"/>
      <c r="AF25" s="642"/>
      <c r="AG25" s="642"/>
      <c r="AH25" s="642"/>
      <c r="AI25" s="642"/>
      <c r="AJ25" s="642"/>
      <c r="AK25" s="642"/>
      <c r="AL25" s="611" t="s">
        <v>108</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920597</v>
      </c>
      <c r="CS25" s="607"/>
      <c r="CT25" s="607"/>
      <c r="CU25" s="607"/>
      <c r="CV25" s="607"/>
      <c r="CW25" s="607"/>
      <c r="CX25" s="607"/>
      <c r="CY25" s="608"/>
      <c r="CZ25" s="591">
        <v>12.8</v>
      </c>
      <c r="DA25" s="609"/>
      <c r="DB25" s="609"/>
      <c r="DC25" s="610"/>
      <c r="DD25" s="594">
        <v>858423</v>
      </c>
      <c r="DE25" s="607"/>
      <c r="DF25" s="607"/>
      <c r="DG25" s="607"/>
      <c r="DH25" s="607"/>
      <c r="DI25" s="607"/>
      <c r="DJ25" s="607"/>
      <c r="DK25" s="608"/>
      <c r="DL25" s="594">
        <v>824875</v>
      </c>
      <c r="DM25" s="607"/>
      <c r="DN25" s="607"/>
      <c r="DO25" s="607"/>
      <c r="DP25" s="607"/>
      <c r="DQ25" s="607"/>
      <c r="DR25" s="607"/>
      <c r="DS25" s="607"/>
      <c r="DT25" s="607"/>
      <c r="DU25" s="607"/>
      <c r="DV25" s="608"/>
      <c r="DW25" s="611">
        <v>18.899999999999999</v>
      </c>
      <c r="DX25" s="612"/>
      <c r="DY25" s="612"/>
      <c r="DZ25" s="612"/>
      <c r="EA25" s="612"/>
      <c r="EB25" s="612"/>
      <c r="EC25" s="613"/>
    </row>
    <row r="26" spans="2:133" ht="11.25" customHeight="1" x14ac:dyDescent="0.15">
      <c r="B26" s="679" t="s">
        <v>274</v>
      </c>
      <c r="C26" s="680"/>
      <c r="D26" s="680"/>
      <c r="E26" s="680"/>
      <c r="F26" s="680"/>
      <c r="G26" s="680"/>
      <c r="H26" s="680"/>
      <c r="I26" s="680"/>
      <c r="J26" s="680"/>
      <c r="K26" s="680"/>
      <c r="L26" s="680"/>
      <c r="M26" s="680"/>
      <c r="N26" s="680"/>
      <c r="O26" s="680"/>
      <c r="P26" s="680"/>
      <c r="Q26" s="681"/>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584974</v>
      </c>
      <c r="CS26" s="589"/>
      <c r="CT26" s="589"/>
      <c r="CU26" s="589"/>
      <c r="CV26" s="589"/>
      <c r="CW26" s="589"/>
      <c r="CX26" s="589"/>
      <c r="CY26" s="590"/>
      <c r="CZ26" s="591">
        <v>8.1</v>
      </c>
      <c r="DA26" s="609"/>
      <c r="DB26" s="609"/>
      <c r="DC26" s="610"/>
      <c r="DD26" s="594">
        <v>528641</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x14ac:dyDescent="0.15">
      <c r="B27" s="585" t="s">
        <v>277</v>
      </c>
      <c r="C27" s="586"/>
      <c r="D27" s="586"/>
      <c r="E27" s="586"/>
      <c r="F27" s="586"/>
      <c r="G27" s="586"/>
      <c r="H27" s="586"/>
      <c r="I27" s="586"/>
      <c r="J27" s="586"/>
      <c r="K27" s="586"/>
      <c r="L27" s="586"/>
      <c r="M27" s="586"/>
      <c r="N27" s="586"/>
      <c r="O27" s="586"/>
      <c r="P27" s="586"/>
      <c r="Q27" s="587"/>
      <c r="R27" s="588">
        <v>260859</v>
      </c>
      <c r="S27" s="589"/>
      <c r="T27" s="589"/>
      <c r="U27" s="589"/>
      <c r="V27" s="589"/>
      <c r="W27" s="589"/>
      <c r="X27" s="589"/>
      <c r="Y27" s="590"/>
      <c r="Z27" s="641">
        <v>3.4</v>
      </c>
      <c r="AA27" s="641"/>
      <c r="AB27" s="641"/>
      <c r="AC27" s="641"/>
      <c r="AD27" s="642" t="s">
        <v>108</v>
      </c>
      <c r="AE27" s="642"/>
      <c r="AF27" s="642"/>
      <c r="AG27" s="642"/>
      <c r="AH27" s="642"/>
      <c r="AI27" s="642"/>
      <c r="AJ27" s="642"/>
      <c r="AK27" s="642"/>
      <c r="AL27" s="611" t="s">
        <v>108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3892576</v>
      </c>
      <c r="BH27" s="589"/>
      <c r="BI27" s="589"/>
      <c r="BJ27" s="589"/>
      <c r="BK27" s="589"/>
      <c r="BL27" s="589"/>
      <c r="BM27" s="589"/>
      <c r="BN27" s="590"/>
      <c r="BO27" s="641">
        <v>100</v>
      </c>
      <c r="BP27" s="641"/>
      <c r="BQ27" s="641"/>
      <c r="BR27" s="641"/>
      <c r="BS27" s="594" t="s">
        <v>108</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357856</v>
      </c>
      <c r="CS27" s="607"/>
      <c r="CT27" s="607"/>
      <c r="CU27" s="607"/>
      <c r="CV27" s="607"/>
      <c r="CW27" s="607"/>
      <c r="CX27" s="607"/>
      <c r="CY27" s="608"/>
      <c r="CZ27" s="591">
        <v>5</v>
      </c>
      <c r="DA27" s="609"/>
      <c r="DB27" s="609"/>
      <c r="DC27" s="610"/>
      <c r="DD27" s="594">
        <v>161760</v>
      </c>
      <c r="DE27" s="607"/>
      <c r="DF27" s="607"/>
      <c r="DG27" s="607"/>
      <c r="DH27" s="607"/>
      <c r="DI27" s="607"/>
      <c r="DJ27" s="607"/>
      <c r="DK27" s="608"/>
      <c r="DL27" s="594">
        <v>161036</v>
      </c>
      <c r="DM27" s="607"/>
      <c r="DN27" s="607"/>
      <c r="DO27" s="607"/>
      <c r="DP27" s="607"/>
      <c r="DQ27" s="607"/>
      <c r="DR27" s="607"/>
      <c r="DS27" s="607"/>
      <c r="DT27" s="607"/>
      <c r="DU27" s="607"/>
      <c r="DV27" s="608"/>
      <c r="DW27" s="611">
        <v>3.7</v>
      </c>
      <c r="DX27" s="612"/>
      <c r="DY27" s="612"/>
      <c r="DZ27" s="612"/>
      <c r="EA27" s="612"/>
      <c r="EB27" s="612"/>
      <c r="EC27" s="613"/>
    </row>
    <row r="28" spans="2:133" ht="11.25" customHeight="1" x14ac:dyDescent="0.15">
      <c r="B28" s="585" t="s">
        <v>280</v>
      </c>
      <c r="C28" s="586"/>
      <c r="D28" s="586"/>
      <c r="E28" s="586"/>
      <c r="F28" s="586"/>
      <c r="G28" s="586"/>
      <c r="H28" s="586"/>
      <c r="I28" s="586"/>
      <c r="J28" s="586"/>
      <c r="K28" s="586"/>
      <c r="L28" s="586"/>
      <c r="M28" s="586"/>
      <c r="N28" s="586"/>
      <c r="O28" s="586"/>
      <c r="P28" s="586"/>
      <c r="Q28" s="587"/>
      <c r="R28" s="588">
        <v>87124</v>
      </c>
      <c r="S28" s="589"/>
      <c r="T28" s="589"/>
      <c r="U28" s="589"/>
      <c r="V28" s="589"/>
      <c r="W28" s="589"/>
      <c r="X28" s="589"/>
      <c r="Y28" s="590"/>
      <c r="Z28" s="641">
        <v>1.1000000000000001</v>
      </c>
      <c r="AA28" s="641"/>
      <c r="AB28" s="641"/>
      <c r="AC28" s="641"/>
      <c r="AD28" s="642">
        <v>10605</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138383</v>
      </c>
      <c r="CS28" s="589"/>
      <c r="CT28" s="589"/>
      <c r="CU28" s="589"/>
      <c r="CV28" s="589"/>
      <c r="CW28" s="589"/>
      <c r="CX28" s="589"/>
      <c r="CY28" s="590"/>
      <c r="CZ28" s="591">
        <v>1.9</v>
      </c>
      <c r="DA28" s="609"/>
      <c r="DB28" s="609"/>
      <c r="DC28" s="610"/>
      <c r="DD28" s="594">
        <v>116347</v>
      </c>
      <c r="DE28" s="589"/>
      <c r="DF28" s="589"/>
      <c r="DG28" s="589"/>
      <c r="DH28" s="589"/>
      <c r="DI28" s="589"/>
      <c r="DJ28" s="589"/>
      <c r="DK28" s="590"/>
      <c r="DL28" s="594">
        <v>116347</v>
      </c>
      <c r="DM28" s="589"/>
      <c r="DN28" s="589"/>
      <c r="DO28" s="589"/>
      <c r="DP28" s="589"/>
      <c r="DQ28" s="589"/>
      <c r="DR28" s="589"/>
      <c r="DS28" s="589"/>
      <c r="DT28" s="589"/>
      <c r="DU28" s="589"/>
      <c r="DV28" s="590"/>
      <c r="DW28" s="611">
        <v>2.7</v>
      </c>
      <c r="DX28" s="612"/>
      <c r="DY28" s="612"/>
      <c r="DZ28" s="612"/>
      <c r="EA28" s="612"/>
      <c r="EB28" s="612"/>
      <c r="EC28" s="613"/>
    </row>
    <row r="29" spans="2:133" ht="11.25" customHeight="1" x14ac:dyDescent="0.15">
      <c r="B29" s="585" t="s">
        <v>282</v>
      </c>
      <c r="C29" s="586"/>
      <c r="D29" s="586"/>
      <c r="E29" s="586"/>
      <c r="F29" s="586"/>
      <c r="G29" s="586"/>
      <c r="H29" s="586"/>
      <c r="I29" s="586"/>
      <c r="J29" s="586"/>
      <c r="K29" s="586"/>
      <c r="L29" s="586"/>
      <c r="M29" s="586"/>
      <c r="N29" s="586"/>
      <c r="O29" s="586"/>
      <c r="P29" s="586"/>
      <c r="Q29" s="587"/>
      <c r="R29" s="588">
        <v>45741</v>
      </c>
      <c r="S29" s="589"/>
      <c r="T29" s="589"/>
      <c r="U29" s="589"/>
      <c r="V29" s="589"/>
      <c r="W29" s="589"/>
      <c r="X29" s="589"/>
      <c r="Y29" s="590"/>
      <c r="Z29" s="641">
        <v>0.6</v>
      </c>
      <c r="AA29" s="641"/>
      <c r="AB29" s="641"/>
      <c r="AC29" s="641"/>
      <c r="AD29" s="642" t="s">
        <v>108</v>
      </c>
      <c r="AE29" s="642"/>
      <c r="AF29" s="642"/>
      <c r="AG29" s="642"/>
      <c r="AH29" s="642"/>
      <c r="AI29" s="642"/>
      <c r="AJ29" s="642"/>
      <c r="AK29" s="642"/>
      <c r="AL29" s="611" t="s">
        <v>108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138383</v>
      </c>
      <c r="CS29" s="607"/>
      <c r="CT29" s="607"/>
      <c r="CU29" s="607"/>
      <c r="CV29" s="607"/>
      <c r="CW29" s="607"/>
      <c r="CX29" s="607"/>
      <c r="CY29" s="608"/>
      <c r="CZ29" s="591">
        <v>1.9</v>
      </c>
      <c r="DA29" s="609"/>
      <c r="DB29" s="609"/>
      <c r="DC29" s="610"/>
      <c r="DD29" s="594">
        <v>116347</v>
      </c>
      <c r="DE29" s="607"/>
      <c r="DF29" s="607"/>
      <c r="DG29" s="607"/>
      <c r="DH29" s="607"/>
      <c r="DI29" s="607"/>
      <c r="DJ29" s="607"/>
      <c r="DK29" s="608"/>
      <c r="DL29" s="594">
        <v>116347</v>
      </c>
      <c r="DM29" s="607"/>
      <c r="DN29" s="607"/>
      <c r="DO29" s="607"/>
      <c r="DP29" s="607"/>
      <c r="DQ29" s="607"/>
      <c r="DR29" s="607"/>
      <c r="DS29" s="607"/>
      <c r="DT29" s="607"/>
      <c r="DU29" s="607"/>
      <c r="DV29" s="608"/>
      <c r="DW29" s="611">
        <v>2.7</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30247</v>
      </c>
      <c r="S30" s="589"/>
      <c r="T30" s="589"/>
      <c r="U30" s="589"/>
      <c r="V30" s="589"/>
      <c r="W30" s="589"/>
      <c r="X30" s="589"/>
      <c r="Y30" s="590"/>
      <c r="Z30" s="641">
        <v>0.4</v>
      </c>
      <c r="AA30" s="641"/>
      <c r="AB30" s="641"/>
      <c r="AC30" s="641"/>
      <c r="AD30" s="642" t="s">
        <v>108</v>
      </c>
      <c r="AE30" s="642"/>
      <c r="AF30" s="642"/>
      <c r="AG30" s="642"/>
      <c r="AH30" s="642"/>
      <c r="AI30" s="642"/>
      <c r="AJ30" s="642"/>
      <c r="AK30" s="642"/>
      <c r="AL30" s="611" t="s">
        <v>108</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97.4</v>
      </c>
      <c r="BH30" s="655"/>
      <c r="BI30" s="655"/>
      <c r="BJ30" s="655"/>
      <c r="BK30" s="655"/>
      <c r="BL30" s="655"/>
      <c r="BM30" s="656">
        <v>78.900000000000006</v>
      </c>
      <c r="BN30" s="655"/>
      <c r="BO30" s="655"/>
      <c r="BP30" s="655"/>
      <c r="BQ30" s="657"/>
      <c r="BR30" s="654">
        <v>97.2</v>
      </c>
      <c r="BS30" s="655"/>
      <c r="BT30" s="655"/>
      <c r="BU30" s="655"/>
      <c r="BV30" s="655"/>
      <c r="BW30" s="655"/>
      <c r="BX30" s="656">
        <v>77.7</v>
      </c>
      <c r="BY30" s="655"/>
      <c r="BZ30" s="655"/>
      <c r="CA30" s="655"/>
      <c r="CB30" s="657"/>
      <c r="CD30" s="660"/>
      <c r="CE30" s="661"/>
      <c r="CF30" s="625" t="s">
        <v>290</v>
      </c>
      <c r="CG30" s="622"/>
      <c r="CH30" s="622"/>
      <c r="CI30" s="622"/>
      <c r="CJ30" s="622"/>
      <c r="CK30" s="622"/>
      <c r="CL30" s="622"/>
      <c r="CM30" s="622"/>
      <c r="CN30" s="622"/>
      <c r="CO30" s="622"/>
      <c r="CP30" s="622"/>
      <c r="CQ30" s="623"/>
      <c r="CR30" s="588">
        <v>112748</v>
      </c>
      <c r="CS30" s="589"/>
      <c r="CT30" s="589"/>
      <c r="CU30" s="589"/>
      <c r="CV30" s="589"/>
      <c r="CW30" s="589"/>
      <c r="CX30" s="589"/>
      <c r="CY30" s="590"/>
      <c r="CZ30" s="591">
        <v>1.6</v>
      </c>
      <c r="DA30" s="609"/>
      <c r="DB30" s="609"/>
      <c r="DC30" s="610"/>
      <c r="DD30" s="594">
        <v>90712</v>
      </c>
      <c r="DE30" s="589"/>
      <c r="DF30" s="589"/>
      <c r="DG30" s="589"/>
      <c r="DH30" s="589"/>
      <c r="DI30" s="589"/>
      <c r="DJ30" s="589"/>
      <c r="DK30" s="590"/>
      <c r="DL30" s="594">
        <v>90712</v>
      </c>
      <c r="DM30" s="589"/>
      <c r="DN30" s="589"/>
      <c r="DO30" s="589"/>
      <c r="DP30" s="589"/>
      <c r="DQ30" s="589"/>
      <c r="DR30" s="589"/>
      <c r="DS30" s="589"/>
      <c r="DT30" s="589"/>
      <c r="DU30" s="589"/>
      <c r="DV30" s="590"/>
      <c r="DW30" s="611">
        <v>2.1</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894111</v>
      </c>
      <c r="S31" s="589"/>
      <c r="T31" s="589"/>
      <c r="U31" s="589"/>
      <c r="V31" s="589"/>
      <c r="W31" s="589"/>
      <c r="X31" s="589"/>
      <c r="Y31" s="590"/>
      <c r="Z31" s="641">
        <v>11.6</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98.1</v>
      </c>
      <c r="BH31" s="607"/>
      <c r="BI31" s="607"/>
      <c r="BJ31" s="607"/>
      <c r="BK31" s="607"/>
      <c r="BL31" s="607"/>
      <c r="BM31" s="643">
        <v>93.5</v>
      </c>
      <c r="BN31" s="653"/>
      <c r="BO31" s="653"/>
      <c r="BP31" s="653"/>
      <c r="BQ31" s="617"/>
      <c r="BR31" s="652">
        <v>98.6</v>
      </c>
      <c r="BS31" s="607"/>
      <c r="BT31" s="607"/>
      <c r="BU31" s="607"/>
      <c r="BV31" s="607"/>
      <c r="BW31" s="607"/>
      <c r="BX31" s="643">
        <v>93.9</v>
      </c>
      <c r="BY31" s="653"/>
      <c r="BZ31" s="653"/>
      <c r="CA31" s="653"/>
      <c r="CB31" s="617"/>
      <c r="CD31" s="660"/>
      <c r="CE31" s="661"/>
      <c r="CF31" s="625" t="s">
        <v>294</v>
      </c>
      <c r="CG31" s="622"/>
      <c r="CH31" s="622"/>
      <c r="CI31" s="622"/>
      <c r="CJ31" s="622"/>
      <c r="CK31" s="622"/>
      <c r="CL31" s="622"/>
      <c r="CM31" s="622"/>
      <c r="CN31" s="622"/>
      <c r="CO31" s="622"/>
      <c r="CP31" s="622"/>
      <c r="CQ31" s="623"/>
      <c r="CR31" s="588">
        <v>25635</v>
      </c>
      <c r="CS31" s="607"/>
      <c r="CT31" s="607"/>
      <c r="CU31" s="607"/>
      <c r="CV31" s="607"/>
      <c r="CW31" s="607"/>
      <c r="CX31" s="607"/>
      <c r="CY31" s="608"/>
      <c r="CZ31" s="591">
        <v>0.4</v>
      </c>
      <c r="DA31" s="609"/>
      <c r="DB31" s="609"/>
      <c r="DC31" s="610"/>
      <c r="DD31" s="594">
        <v>25635</v>
      </c>
      <c r="DE31" s="607"/>
      <c r="DF31" s="607"/>
      <c r="DG31" s="607"/>
      <c r="DH31" s="607"/>
      <c r="DI31" s="607"/>
      <c r="DJ31" s="607"/>
      <c r="DK31" s="608"/>
      <c r="DL31" s="594">
        <v>25635</v>
      </c>
      <c r="DM31" s="607"/>
      <c r="DN31" s="607"/>
      <c r="DO31" s="607"/>
      <c r="DP31" s="607"/>
      <c r="DQ31" s="607"/>
      <c r="DR31" s="607"/>
      <c r="DS31" s="607"/>
      <c r="DT31" s="607"/>
      <c r="DU31" s="607"/>
      <c r="DV31" s="608"/>
      <c r="DW31" s="611">
        <v>0.6</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188631</v>
      </c>
      <c r="S32" s="589"/>
      <c r="T32" s="589"/>
      <c r="U32" s="589"/>
      <c r="V32" s="589"/>
      <c r="W32" s="589"/>
      <c r="X32" s="589"/>
      <c r="Y32" s="590"/>
      <c r="Z32" s="641">
        <v>2.5</v>
      </c>
      <c r="AA32" s="641"/>
      <c r="AB32" s="641"/>
      <c r="AC32" s="641"/>
      <c r="AD32" s="642">
        <v>100</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97.1</v>
      </c>
      <c r="BH32" s="573"/>
      <c r="BI32" s="573"/>
      <c r="BJ32" s="573"/>
      <c r="BK32" s="573"/>
      <c r="BL32" s="573"/>
      <c r="BM32" s="636">
        <v>75.2</v>
      </c>
      <c r="BN32" s="573"/>
      <c r="BO32" s="573"/>
      <c r="BP32" s="573"/>
      <c r="BQ32" s="630"/>
      <c r="BR32" s="651">
        <v>96.8</v>
      </c>
      <c r="BS32" s="573"/>
      <c r="BT32" s="573"/>
      <c r="BU32" s="573"/>
      <c r="BV32" s="573"/>
      <c r="BW32" s="573"/>
      <c r="BX32" s="636">
        <v>73.8</v>
      </c>
      <c r="BY32" s="573"/>
      <c r="BZ32" s="573"/>
      <c r="CA32" s="573"/>
      <c r="CB32" s="630"/>
      <c r="CD32" s="662"/>
      <c r="CE32" s="663"/>
      <c r="CF32" s="625" t="s">
        <v>297</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1058755</v>
      </c>
      <c r="S33" s="589"/>
      <c r="T33" s="589"/>
      <c r="U33" s="589"/>
      <c r="V33" s="589"/>
      <c r="W33" s="589"/>
      <c r="X33" s="589"/>
      <c r="Y33" s="590"/>
      <c r="Z33" s="641">
        <v>13.8</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3508220</v>
      </c>
      <c r="CS33" s="607"/>
      <c r="CT33" s="607"/>
      <c r="CU33" s="607"/>
      <c r="CV33" s="607"/>
      <c r="CW33" s="607"/>
      <c r="CX33" s="607"/>
      <c r="CY33" s="608"/>
      <c r="CZ33" s="591">
        <v>48.9</v>
      </c>
      <c r="DA33" s="609"/>
      <c r="DB33" s="609"/>
      <c r="DC33" s="610"/>
      <c r="DD33" s="594">
        <v>3011007</v>
      </c>
      <c r="DE33" s="607"/>
      <c r="DF33" s="607"/>
      <c r="DG33" s="607"/>
      <c r="DH33" s="607"/>
      <c r="DI33" s="607"/>
      <c r="DJ33" s="607"/>
      <c r="DK33" s="608"/>
      <c r="DL33" s="594">
        <v>2416428</v>
      </c>
      <c r="DM33" s="607"/>
      <c r="DN33" s="607"/>
      <c r="DO33" s="607"/>
      <c r="DP33" s="607"/>
      <c r="DQ33" s="607"/>
      <c r="DR33" s="607"/>
      <c r="DS33" s="607"/>
      <c r="DT33" s="607"/>
      <c r="DU33" s="607"/>
      <c r="DV33" s="608"/>
      <c r="DW33" s="611">
        <v>55.2</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972819</v>
      </c>
      <c r="CS34" s="589"/>
      <c r="CT34" s="589"/>
      <c r="CU34" s="589"/>
      <c r="CV34" s="589"/>
      <c r="CW34" s="589"/>
      <c r="CX34" s="589"/>
      <c r="CY34" s="590"/>
      <c r="CZ34" s="591">
        <v>13.5</v>
      </c>
      <c r="DA34" s="609"/>
      <c r="DB34" s="609"/>
      <c r="DC34" s="610"/>
      <c r="DD34" s="594">
        <v>787653</v>
      </c>
      <c r="DE34" s="589"/>
      <c r="DF34" s="589"/>
      <c r="DG34" s="589"/>
      <c r="DH34" s="589"/>
      <c r="DI34" s="589"/>
      <c r="DJ34" s="589"/>
      <c r="DK34" s="590"/>
      <c r="DL34" s="594">
        <v>586126</v>
      </c>
      <c r="DM34" s="589"/>
      <c r="DN34" s="589"/>
      <c r="DO34" s="589"/>
      <c r="DP34" s="589"/>
      <c r="DQ34" s="589"/>
      <c r="DR34" s="589"/>
      <c r="DS34" s="589"/>
      <c r="DT34" s="589"/>
      <c r="DU34" s="589"/>
      <c r="DV34" s="590"/>
      <c r="DW34" s="611">
        <v>13.4</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174655</v>
      </c>
      <c r="S35" s="589"/>
      <c r="T35" s="589"/>
      <c r="U35" s="589"/>
      <c r="V35" s="589"/>
      <c r="W35" s="589"/>
      <c r="X35" s="589"/>
      <c r="Y35" s="590"/>
      <c r="Z35" s="641">
        <v>2.2999999999999998</v>
      </c>
      <c r="AA35" s="641"/>
      <c r="AB35" s="641"/>
      <c r="AC35" s="641"/>
      <c r="AD35" s="642" t="s">
        <v>108</v>
      </c>
      <c r="AE35" s="642"/>
      <c r="AF35" s="642"/>
      <c r="AG35" s="642"/>
      <c r="AH35" s="642"/>
      <c r="AI35" s="642"/>
      <c r="AJ35" s="642"/>
      <c r="AK35" s="642"/>
      <c r="AL35" s="611" t="s">
        <v>108</v>
      </c>
      <c r="AM35" s="643"/>
      <c r="AN35" s="643"/>
      <c r="AO35" s="644"/>
      <c r="AP35" s="186"/>
      <c r="AQ35" s="645" t="s">
        <v>305</v>
      </c>
      <c r="AR35" s="646"/>
      <c r="AS35" s="646"/>
      <c r="AT35" s="646"/>
      <c r="AU35" s="646"/>
      <c r="AV35" s="646"/>
      <c r="AW35" s="646"/>
      <c r="AX35" s="646"/>
      <c r="AY35" s="647"/>
      <c r="AZ35" s="638">
        <v>1096962</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62459</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310087</v>
      </c>
      <c r="CS35" s="607"/>
      <c r="CT35" s="607"/>
      <c r="CU35" s="607"/>
      <c r="CV35" s="607"/>
      <c r="CW35" s="607"/>
      <c r="CX35" s="607"/>
      <c r="CY35" s="608"/>
      <c r="CZ35" s="591">
        <v>4.3</v>
      </c>
      <c r="DA35" s="609"/>
      <c r="DB35" s="609"/>
      <c r="DC35" s="610"/>
      <c r="DD35" s="594">
        <v>233856</v>
      </c>
      <c r="DE35" s="607"/>
      <c r="DF35" s="607"/>
      <c r="DG35" s="607"/>
      <c r="DH35" s="607"/>
      <c r="DI35" s="607"/>
      <c r="DJ35" s="607"/>
      <c r="DK35" s="608"/>
      <c r="DL35" s="594">
        <v>198328</v>
      </c>
      <c r="DM35" s="607"/>
      <c r="DN35" s="607"/>
      <c r="DO35" s="607"/>
      <c r="DP35" s="607"/>
      <c r="DQ35" s="607"/>
      <c r="DR35" s="607"/>
      <c r="DS35" s="607"/>
      <c r="DT35" s="607"/>
      <c r="DU35" s="607"/>
      <c r="DV35" s="608"/>
      <c r="DW35" s="611">
        <v>4.5</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7676183</v>
      </c>
      <c r="S36" s="629"/>
      <c r="T36" s="629"/>
      <c r="U36" s="629"/>
      <c r="V36" s="629"/>
      <c r="W36" s="629"/>
      <c r="X36" s="629"/>
      <c r="Y36" s="632"/>
      <c r="Z36" s="633">
        <v>100</v>
      </c>
      <c r="AA36" s="633"/>
      <c r="AB36" s="633"/>
      <c r="AC36" s="633"/>
      <c r="AD36" s="634">
        <v>4199297</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603467</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16752</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1100268</v>
      </c>
      <c r="CS36" s="589"/>
      <c r="CT36" s="589"/>
      <c r="CU36" s="589"/>
      <c r="CV36" s="589"/>
      <c r="CW36" s="589"/>
      <c r="CX36" s="589"/>
      <c r="CY36" s="590"/>
      <c r="CZ36" s="591">
        <v>15.3</v>
      </c>
      <c r="DA36" s="609"/>
      <c r="DB36" s="609"/>
      <c r="DC36" s="610"/>
      <c r="DD36" s="594">
        <v>1019218</v>
      </c>
      <c r="DE36" s="589"/>
      <c r="DF36" s="589"/>
      <c r="DG36" s="589"/>
      <c r="DH36" s="589"/>
      <c r="DI36" s="589"/>
      <c r="DJ36" s="589"/>
      <c r="DK36" s="590"/>
      <c r="DL36" s="594">
        <v>861835</v>
      </c>
      <c r="DM36" s="589"/>
      <c r="DN36" s="589"/>
      <c r="DO36" s="589"/>
      <c r="DP36" s="589"/>
      <c r="DQ36" s="589"/>
      <c r="DR36" s="589"/>
      <c r="DS36" s="589"/>
      <c r="DT36" s="589"/>
      <c r="DU36" s="589"/>
      <c r="DV36" s="590"/>
      <c r="DW36" s="611">
        <v>19.7</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139935</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1657</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20883</v>
      </c>
      <c r="CS37" s="607"/>
      <c r="CT37" s="607"/>
      <c r="CU37" s="607"/>
      <c r="CV37" s="607"/>
      <c r="CW37" s="607"/>
      <c r="CX37" s="607"/>
      <c r="CY37" s="608"/>
      <c r="CZ37" s="591">
        <v>0.3</v>
      </c>
      <c r="DA37" s="609"/>
      <c r="DB37" s="609"/>
      <c r="DC37" s="610"/>
      <c r="DD37" s="594">
        <v>20883</v>
      </c>
      <c r="DE37" s="607"/>
      <c r="DF37" s="607"/>
      <c r="DG37" s="607"/>
      <c r="DH37" s="607"/>
      <c r="DI37" s="607"/>
      <c r="DJ37" s="607"/>
      <c r="DK37" s="608"/>
      <c r="DL37" s="594">
        <v>20863</v>
      </c>
      <c r="DM37" s="607"/>
      <c r="DN37" s="607"/>
      <c r="DO37" s="607"/>
      <c r="DP37" s="607"/>
      <c r="DQ37" s="607"/>
      <c r="DR37" s="607"/>
      <c r="DS37" s="607"/>
      <c r="DT37" s="607"/>
      <c r="DU37" s="607"/>
      <c r="DV37" s="608"/>
      <c r="DW37" s="611">
        <v>0.5</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v>14055</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2616</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942972</v>
      </c>
      <c r="CS38" s="589"/>
      <c r="CT38" s="589"/>
      <c r="CU38" s="589"/>
      <c r="CV38" s="589"/>
      <c r="CW38" s="589"/>
      <c r="CX38" s="589"/>
      <c r="CY38" s="590"/>
      <c r="CZ38" s="591">
        <v>13.1</v>
      </c>
      <c r="DA38" s="609"/>
      <c r="DB38" s="609"/>
      <c r="DC38" s="610"/>
      <c r="DD38" s="594">
        <v>885747</v>
      </c>
      <c r="DE38" s="589"/>
      <c r="DF38" s="589"/>
      <c r="DG38" s="589"/>
      <c r="DH38" s="589"/>
      <c r="DI38" s="589"/>
      <c r="DJ38" s="589"/>
      <c r="DK38" s="590"/>
      <c r="DL38" s="594">
        <v>770139</v>
      </c>
      <c r="DM38" s="589"/>
      <c r="DN38" s="589"/>
      <c r="DO38" s="589"/>
      <c r="DP38" s="589"/>
      <c r="DQ38" s="589"/>
      <c r="DR38" s="589"/>
      <c r="DS38" s="589"/>
      <c r="DT38" s="589"/>
      <c r="DU38" s="589"/>
      <c r="DV38" s="590"/>
      <c r="DW38" s="611">
        <v>17.600000000000001</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t="s">
        <v>108</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87</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111699</v>
      </c>
      <c r="CS39" s="607"/>
      <c r="CT39" s="607"/>
      <c r="CU39" s="607"/>
      <c r="CV39" s="607"/>
      <c r="CW39" s="607"/>
      <c r="CX39" s="607"/>
      <c r="CY39" s="608"/>
      <c r="CZ39" s="591">
        <v>1.6</v>
      </c>
      <c r="DA39" s="609"/>
      <c r="DB39" s="609"/>
      <c r="DC39" s="610"/>
      <c r="DD39" s="594">
        <v>84533</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111820</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100</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70375</v>
      </c>
      <c r="CS40" s="589"/>
      <c r="CT40" s="589"/>
      <c r="CU40" s="589"/>
      <c r="CV40" s="589"/>
      <c r="CW40" s="589"/>
      <c r="CX40" s="589"/>
      <c r="CY40" s="590"/>
      <c r="CZ40" s="591">
        <v>1</v>
      </c>
      <c r="DA40" s="609"/>
      <c r="DB40" s="609"/>
      <c r="DC40" s="610"/>
      <c r="DD40" s="594" t="s">
        <v>108</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227685</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254</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2255616</v>
      </c>
      <c r="CS42" s="589"/>
      <c r="CT42" s="589"/>
      <c r="CU42" s="589"/>
      <c r="CV42" s="589"/>
      <c r="CW42" s="589"/>
      <c r="CX42" s="589"/>
      <c r="CY42" s="590"/>
      <c r="CZ42" s="591">
        <v>31.4</v>
      </c>
      <c r="DA42" s="592"/>
      <c r="DB42" s="592"/>
      <c r="DC42" s="593"/>
      <c r="DD42" s="594">
        <v>539227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29161</v>
      </c>
      <c r="CS43" s="607"/>
      <c r="CT43" s="607"/>
      <c r="CU43" s="607"/>
      <c r="CV43" s="607"/>
      <c r="CW43" s="607"/>
      <c r="CX43" s="607"/>
      <c r="CY43" s="608"/>
      <c r="CZ43" s="591">
        <v>0.4</v>
      </c>
      <c r="DA43" s="609"/>
      <c r="DB43" s="609"/>
      <c r="DC43" s="610"/>
      <c r="DD43" s="594">
        <v>29161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332</v>
      </c>
      <c r="CD44" s="601" t="s">
        <v>285</v>
      </c>
      <c r="CE44" s="602"/>
      <c r="CF44" s="585" t="s">
        <v>333</v>
      </c>
      <c r="CG44" s="586"/>
      <c r="CH44" s="586"/>
      <c r="CI44" s="586"/>
      <c r="CJ44" s="586"/>
      <c r="CK44" s="586"/>
      <c r="CL44" s="586"/>
      <c r="CM44" s="586"/>
      <c r="CN44" s="586"/>
      <c r="CO44" s="586"/>
      <c r="CP44" s="586"/>
      <c r="CQ44" s="587"/>
      <c r="CR44" s="588">
        <v>2224345</v>
      </c>
      <c r="CS44" s="589"/>
      <c r="CT44" s="589"/>
      <c r="CU44" s="589"/>
      <c r="CV44" s="589"/>
      <c r="CW44" s="589"/>
      <c r="CX44" s="589"/>
      <c r="CY44" s="590"/>
      <c r="CZ44" s="591">
        <v>31</v>
      </c>
      <c r="DA44" s="592"/>
      <c r="DB44" s="592"/>
      <c r="DC44" s="593"/>
      <c r="DD44" s="594">
        <v>507956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334</v>
      </c>
      <c r="CG45" s="586"/>
      <c r="CH45" s="586"/>
      <c r="CI45" s="586"/>
      <c r="CJ45" s="586"/>
      <c r="CK45" s="586"/>
      <c r="CL45" s="586"/>
      <c r="CM45" s="586"/>
      <c r="CN45" s="586"/>
      <c r="CO45" s="586"/>
      <c r="CP45" s="586"/>
      <c r="CQ45" s="587"/>
      <c r="CR45" s="588">
        <v>1137078</v>
      </c>
      <c r="CS45" s="607"/>
      <c r="CT45" s="607"/>
      <c r="CU45" s="607"/>
      <c r="CV45" s="607"/>
      <c r="CW45" s="607"/>
      <c r="CX45" s="607"/>
      <c r="CY45" s="608"/>
      <c r="CZ45" s="591">
        <v>15.8</v>
      </c>
      <c r="DA45" s="609"/>
      <c r="DB45" s="609"/>
      <c r="DC45" s="610"/>
      <c r="DD45" s="594">
        <v>194290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335</v>
      </c>
      <c r="CG46" s="586"/>
      <c r="CH46" s="586"/>
      <c r="CI46" s="586"/>
      <c r="CJ46" s="586"/>
      <c r="CK46" s="586"/>
      <c r="CL46" s="586"/>
      <c r="CM46" s="586"/>
      <c r="CN46" s="586"/>
      <c r="CO46" s="586"/>
      <c r="CP46" s="586"/>
      <c r="CQ46" s="587"/>
      <c r="CR46" s="588">
        <v>1087267</v>
      </c>
      <c r="CS46" s="589"/>
      <c r="CT46" s="589"/>
      <c r="CU46" s="589"/>
      <c r="CV46" s="589"/>
      <c r="CW46" s="589"/>
      <c r="CX46" s="589"/>
      <c r="CY46" s="590"/>
      <c r="CZ46" s="591">
        <v>15.1</v>
      </c>
      <c r="DA46" s="592"/>
      <c r="DB46" s="592"/>
      <c r="DC46" s="593"/>
      <c r="DD46" s="594">
        <v>313666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336</v>
      </c>
      <c r="CG47" s="586"/>
      <c r="CH47" s="586"/>
      <c r="CI47" s="586"/>
      <c r="CJ47" s="586"/>
      <c r="CK47" s="586"/>
      <c r="CL47" s="586"/>
      <c r="CM47" s="586"/>
      <c r="CN47" s="586"/>
      <c r="CO47" s="586"/>
      <c r="CP47" s="586"/>
      <c r="CQ47" s="587"/>
      <c r="CR47" s="588">
        <v>31271</v>
      </c>
      <c r="CS47" s="607"/>
      <c r="CT47" s="607"/>
      <c r="CU47" s="607"/>
      <c r="CV47" s="607"/>
      <c r="CW47" s="607"/>
      <c r="CX47" s="607"/>
      <c r="CY47" s="608"/>
      <c r="CZ47" s="591">
        <v>0.4</v>
      </c>
      <c r="DA47" s="609"/>
      <c r="DB47" s="609"/>
      <c r="DC47" s="610"/>
      <c r="DD47" s="594">
        <v>31271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337</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338</v>
      </c>
      <c r="CE49" s="570"/>
      <c r="CF49" s="570"/>
      <c r="CG49" s="570"/>
      <c r="CH49" s="570"/>
      <c r="CI49" s="570"/>
      <c r="CJ49" s="570"/>
      <c r="CK49" s="570"/>
      <c r="CL49" s="570"/>
      <c r="CM49" s="570"/>
      <c r="CN49" s="570"/>
      <c r="CO49" s="570"/>
      <c r="CP49" s="570"/>
      <c r="CQ49" s="571"/>
      <c r="CR49" s="572">
        <v>7180672</v>
      </c>
      <c r="CS49" s="573"/>
      <c r="CT49" s="573"/>
      <c r="CU49" s="573"/>
      <c r="CV49" s="573"/>
      <c r="CW49" s="573"/>
      <c r="CX49" s="573"/>
      <c r="CY49" s="574"/>
      <c r="CZ49" s="575">
        <v>100</v>
      </c>
      <c r="DA49" s="576"/>
      <c r="DB49" s="576"/>
      <c r="DC49" s="577"/>
      <c r="DD49" s="578">
        <v>4686764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31"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361</v>
      </c>
      <c r="C7" s="1047"/>
      <c r="D7" s="1047"/>
      <c r="E7" s="1047"/>
      <c r="F7" s="1047"/>
      <c r="G7" s="1047"/>
      <c r="H7" s="1047"/>
      <c r="I7" s="1047"/>
      <c r="J7" s="1047"/>
      <c r="K7" s="1047"/>
      <c r="L7" s="1047"/>
      <c r="M7" s="1047"/>
      <c r="N7" s="1047"/>
      <c r="O7" s="1047"/>
      <c r="P7" s="1048"/>
      <c r="Q7" s="1100">
        <v>7678</v>
      </c>
      <c r="R7" s="1101"/>
      <c r="S7" s="1101"/>
      <c r="T7" s="1101"/>
      <c r="U7" s="1101"/>
      <c r="V7" s="1101">
        <v>7183</v>
      </c>
      <c r="W7" s="1101"/>
      <c r="X7" s="1101"/>
      <c r="Y7" s="1101"/>
      <c r="Z7" s="1101"/>
      <c r="AA7" s="1101">
        <v>495</v>
      </c>
      <c r="AB7" s="1101"/>
      <c r="AC7" s="1101"/>
      <c r="AD7" s="1101"/>
      <c r="AE7" s="1102"/>
      <c r="AF7" s="1103">
        <v>470</v>
      </c>
      <c r="AG7" s="1104"/>
      <c r="AH7" s="1104"/>
      <c r="AI7" s="1104"/>
      <c r="AJ7" s="1105"/>
      <c r="AK7" s="1087">
        <v>31</v>
      </c>
      <c r="AL7" s="1088"/>
      <c r="AM7" s="1088"/>
      <c r="AN7" s="1088"/>
      <c r="AO7" s="1088"/>
      <c r="AP7" s="1088">
        <v>3814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362</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363</v>
      </c>
      <c r="B23" s="940" t="s">
        <v>364</v>
      </c>
      <c r="C23" s="941"/>
      <c r="D23" s="941"/>
      <c r="E23" s="941"/>
      <c r="F23" s="941"/>
      <c r="G23" s="941"/>
      <c r="H23" s="941"/>
      <c r="I23" s="941"/>
      <c r="J23" s="941"/>
      <c r="K23" s="941"/>
      <c r="L23" s="941"/>
      <c r="M23" s="941"/>
      <c r="N23" s="941"/>
      <c r="O23" s="941"/>
      <c r="P23" s="942"/>
      <c r="Q23" s="1064">
        <v>7676</v>
      </c>
      <c r="R23" s="1065"/>
      <c r="S23" s="1065"/>
      <c r="T23" s="1065"/>
      <c r="U23" s="1065"/>
      <c r="V23" s="1065">
        <v>7181</v>
      </c>
      <c r="W23" s="1065"/>
      <c r="X23" s="1065"/>
      <c r="Y23" s="1065"/>
      <c r="Z23" s="1065"/>
      <c r="AA23" s="1065">
        <v>495</v>
      </c>
      <c r="AB23" s="1065"/>
      <c r="AC23" s="1065"/>
      <c r="AD23" s="1065"/>
      <c r="AE23" s="1066"/>
      <c r="AF23" s="1067">
        <v>470</v>
      </c>
      <c r="AG23" s="1065"/>
      <c r="AH23" s="1065"/>
      <c r="AI23" s="1065"/>
      <c r="AJ23" s="1068"/>
      <c r="AK23" s="1069"/>
      <c r="AL23" s="1070"/>
      <c r="AM23" s="1070"/>
      <c r="AN23" s="1070"/>
      <c r="AO23" s="1070"/>
      <c r="AP23" s="1065">
        <v>3814</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344</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375</v>
      </c>
      <c r="C28" s="1047"/>
      <c r="D28" s="1047"/>
      <c r="E28" s="1047"/>
      <c r="F28" s="1047"/>
      <c r="G28" s="1047"/>
      <c r="H28" s="1047"/>
      <c r="I28" s="1047"/>
      <c r="J28" s="1047"/>
      <c r="K28" s="1047"/>
      <c r="L28" s="1047"/>
      <c r="M28" s="1047"/>
      <c r="N28" s="1047"/>
      <c r="O28" s="1047"/>
      <c r="P28" s="1048"/>
      <c r="Q28" s="1049">
        <v>1285</v>
      </c>
      <c r="R28" s="1050"/>
      <c r="S28" s="1050"/>
      <c r="T28" s="1050"/>
      <c r="U28" s="1050"/>
      <c r="V28" s="1050">
        <v>1223</v>
      </c>
      <c r="W28" s="1050"/>
      <c r="X28" s="1050"/>
      <c r="Y28" s="1050"/>
      <c r="Z28" s="1050"/>
      <c r="AA28" s="1050">
        <v>62</v>
      </c>
      <c r="AB28" s="1050"/>
      <c r="AC28" s="1050"/>
      <c r="AD28" s="1050"/>
      <c r="AE28" s="1051"/>
      <c r="AF28" s="1052">
        <v>62</v>
      </c>
      <c r="AG28" s="1050"/>
      <c r="AH28" s="1050"/>
      <c r="AI28" s="1050"/>
      <c r="AJ28" s="1053"/>
      <c r="AK28" s="1054">
        <v>128</v>
      </c>
      <c r="AL28" s="1042"/>
      <c r="AM28" s="1042"/>
      <c r="AN28" s="1042"/>
      <c r="AO28" s="1042"/>
      <c r="AP28" s="1042" t="s">
        <v>534</v>
      </c>
      <c r="AQ28" s="1042"/>
      <c r="AR28" s="1042"/>
      <c r="AS28" s="1042"/>
      <c r="AT28" s="1042"/>
      <c r="AU28" s="1042" t="s">
        <v>534</v>
      </c>
      <c r="AV28" s="1042"/>
      <c r="AW28" s="1042"/>
      <c r="AX28" s="1042"/>
      <c r="AY28" s="1042"/>
      <c r="AZ28" s="1043" t="s">
        <v>534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376</v>
      </c>
      <c r="C29" s="1028"/>
      <c r="D29" s="1028"/>
      <c r="E29" s="1028"/>
      <c r="F29" s="1028"/>
      <c r="G29" s="1028"/>
      <c r="H29" s="1028"/>
      <c r="I29" s="1028"/>
      <c r="J29" s="1028"/>
      <c r="K29" s="1028"/>
      <c r="L29" s="1028"/>
      <c r="M29" s="1028"/>
      <c r="N29" s="1028"/>
      <c r="O29" s="1028"/>
      <c r="P29" s="1029"/>
      <c r="Q29" s="1039">
        <v>850</v>
      </c>
      <c r="R29" s="1040"/>
      <c r="S29" s="1040"/>
      <c r="T29" s="1040"/>
      <c r="U29" s="1040"/>
      <c r="V29" s="1040">
        <v>833</v>
      </c>
      <c r="W29" s="1040"/>
      <c r="X29" s="1040"/>
      <c r="Y29" s="1040"/>
      <c r="Z29" s="1040"/>
      <c r="AA29" s="1040">
        <v>17</v>
      </c>
      <c r="AB29" s="1040"/>
      <c r="AC29" s="1040"/>
      <c r="AD29" s="1040"/>
      <c r="AE29" s="1041"/>
      <c r="AF29" s="1033">
        <v>17</v>
      </c>
      <c r="AG29" s="1034"/>
      <c r="AH29" s="1034"/>
      <c r="AI29" s="1034"/>
      <c r="AJ29" s="1035"/>
      <c r="AK29" s="976">
        <v>135</v>
      </c>
      <c r="AL29" s="967"/>
      <c r="AM29" s="967"/>
      <c r="AN29" s="967"/>
      <c r="AO29" s="967"/>
      <c r="AP29" s="967" t="s">
        <v>534</v>
      </c>
      <c r="AQ29" s="967"/>
      <c r="AR29" s="967"/>
      <c r="AS29" s="967"/>
      <c r="AT29" s="967"/>
      <c r="AU29" s="967" t="s">
        <v>534</v>
      </c>
      <c r="AV29" s="967"/>
      <c r="AW29" s="967"/>
      <c r="AX29" s="967"/>
      <c r="AY29" s="967"/>
      <c r="AZ29" s="1038" t="s">
        <v>534</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377</v>
      </c>
      <c r="C30" s="1028"/>
      <c r="D30" s="1028"/>
      <c r="E30" s="1028"/>
      <c r="F30" s="1028"/>
      <c r="G30" s="1028"/>
      <c r="H30" s="1028"/>
      <c r="I30" s="1028"/>
      <c r="J30" s="1028"/>
      <c r="K30" s="1028"/>
      <c r="L30" s="1028"/>
      <c r="M30" s="1028"/>
      <c r="N30" s="1028"/>
      <c r="O30" s="1028"/>
      <c r="P30" s="1029"/>
      <c r="Q30" s="1039">
        <v>84</v>
      </c>
      <c r="R30" s="1040"/>
      <c r="S30" s="1040"/>
      <c r="T30" s="1040"/>
      <c r="U30" s="1040"/>
      <c r="V30" s="1040">
        <v>82</v>
      </c>
      <c r="W30" s="1040"/>
      <c r="X30" s="1040"/>
      <c r="Y30" s="1040"/>
      <c r="Z30" s="1040"/>
      <c r="AA30" s="1040">
        <v>2</v>
      </c>
      <c r="AB30" s="1040"/>
      <c r="AC30" s="1040"/>
      <c r="AD30" s="1040"/>
      <c r="AE30" s="1041"/>
      <c r="AF30" s="1033">
        <v>2</v>
      </c>
      <c r="AG30" s="1034"/>
      <c r="AH30" s="1034"/>
      <c r="AI30" s="1034"/>
      <c r="AJ30" s="1035"/>
      <c r="AK30" s="976">
        <v>20</v>
      </c>
      <c r="AL30" s="967"/>
      <c r="AM30" s="967"/>
      <c r="AN30" s="967"/>
      <c r="AO30" s="967"/>
      <c r="AP30" s="967" t="s">
        <v>534</v>
      </c>
      <c r="AQ30" s="967"/>
      <c r="AR30" s="967"/>
      <c r="AS30" s="967"/>
      <c r="AT30" s="967"/>
      <c r="AU30" s="967" t="s">
        <v>534</v>
      </c>
      <c r="AV30" s="967"/>
      <c r="AW30" s="967"/>
      <c r="AX30" s="967"/>
      <c r="AY30" s="967"/>
      <c r="AZ30" s="1038" t="s">
        <v>534</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378</v>
      </c>
      <c r="C31" s="1028"/>
      <c r="D31" s="1028"/>
      <c r="E31" s="1028"/>
      <c r="F31" s="1028"/>
      <c r="G31" s="1028"/>
      <c r="H31" s="1028"/>
      <c r="I31" s="1028"/>
      <c r="J31" s="1028"/>
      <c r="K31" s="1028"/>
      <c r="L31" s="1028"/>
      <c r="M31" s="1028"/>
      <c r="N31" s="1028"/>
      <c r="O31" s="1028"/>
      <c r="P31" s="1029"/>
      <c r="Q31" s="1039">
        <v>380</v>
      </c>
      <c r="R31" s="1040"/>
      <c r="S31" s="1040"/>
      <c r="T31" s="1040"/>
      <c r="U31" s="1040"/>
      <c r="V31" s="1040">
        <v>339</v>
      </c>
      <c r="W31" s="1040"/>
      <c r="X31" s="1040"/>
      <c r="Y31" s="1040"/>
      <c r="Z31" s="1040"/>
      <c r="AA31" s="1040">
        <v>41</v>
      </c>
      <c r="AB31" s="1040"/>
      <c r="AC31" s="1040"/>
      <c r="AD31" s="1040"/>
      <c r="AE31" s="1041"/>
      <c r="AF31" s="1033">
        <v>472</v>
      </c>
      <c r="AG31" s="1034"/>
      <c r="AH31" s="1034"/>
      <c r="AI31" s="1034"/>
      <c r="AJ31" s="1035"/>
      <c r="AK31" s="976">
        <v>14</v>
      </c>
      <c r="AL31" s="967"/>
      <c r="AM31" s="967"/>
      <c r="AN31" s="967"/>
      <c r="AO31" s="967"/>
      <c r="AP31" s="967">
        <v>926</v>
      </c>
      <c r="AQ31" s="967"/>
      <c r="AR31" s="967"/>
      <c r="AS31" s="967"/>
      <c r="AT31" s="967"/>
      <c r="AU31" s="967">
        <v>81</v>
      </c>
      <c r="AV31" s="967"/>
      <c r="AW31" s="967"/>
      <c r="AX31" s="967"/>
      <c r="AY31" s="967"/>
      <c r="AZ31" s="1038" t="s">
        <v>534</v>
      </c>
      <c r="BA31" s="1038"/>
      <c r="BB31" s="1038"/>
      <c r="BC31" s="1038"/>
      <c r="BD31" s="1038"/>
      <c r="BE31" s="1022" t="s">
        <v>379</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380</v>
      </c>
      <c r="C32" s="1028"/>
      <c r="D32" s="1028"/>
      <c r="E32" s="1028"/>
      <c r="F32" s="1028"/>
      <c r="G32" s="1028"/>
      <c r="H32" s="1028"/>
      <c r="I32" s="1028"/>
      <c r="J32" s="1028"/>
      <c r="K32" s="1028"/>
      <c r="L32" s="1028"/>
      <c r="M32" s="1028"/>
      <c r="N32" s="1028"/>
      <c r="O32" s="1028"/>
      <c r="P32" s="1029"/>
      <c r="Q32" s="1039">
        <v>189</v>
      </c>
      <c r="R32" s="1040"/>
      <c r="S32" s="1040"/>
      <c r="T32" s="1040"/>
      <c r="U32" s="1040"/>
      <c r="V32" s="1040">
        <v>235</v>
      </c>
      <c r="W32" s="1040"/>
      <c r="X32" s="1040"/>
      <c r="Y32" s="1040"/>
      <c r="Z32" s="1040"/>
      <c r="AA32" s="1040">
        <v>-46</v>
      </c>
      <c r="AB32" s="1040"/>
      <c r="AC32" s="1040"/>
      <c r="AD32" s="1040"/>
      <c r="AE32" s="1041"/>
      <c r="AF32" s="1033">
        <v>176</v>
      </c>
      <c r="AG32" s="1034"/>
      <c r="AH32" s="1034"/>
      <c r="AI32" s="1034"/>
      <c r="AJ32" s="1035"/>
      <c r="AK32" s="976">
        <v>140</v>
      </c>
      <c r="AL32" s="967"/>
      <c r="AM32" s="967"/>
      <c r="AN32" s="967"/>
      <c r="AO32" s="967"/>
      <c r="AP32" s="967">
        <v>289</v>
      </c>
      <c r="AQ32" s="967"/>
      <c r="AR32" s="967"/>
      <c r="AS32" s="967"/>
      <c r="AT32" s="967"/>
      <c r="AU32" s="967">
        <v>289</v>
      </c>
      <c r="AV32" s="967"/>
      <c r="AW32" s="967"/>
      <c r="AX32" s="967"/>
      <c r="AY32" s="967"/>
      <c r="AZ32" s="1038" t="s">
        <v>534</v>
      </c>
      <c r="BA32" s="1038"/>
      <c r="BB32" s="1038"/>
      <c r="BC32" s="1038"/>
      <c r="BD32" s="1038"/>
      <c r="BE32" s="1022" t="s">
        <v>381</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382</v>
      </c>
      <c r="C33" s="1028"/>
      <c r="D33" s="1028"/>
      <c r="E33" s="1028"/>
      <c r="F33" s="1028"/>
      <c r="G33" s="1028"/>
      <c r="H33" s="1028"/>
      <c r="I33" s="1028"/>
      <c r="J33" s="1028"/>
      <c r="K33" s="1028"/>
      <c r="L33" s="1028"/>
      <c r="M33" s="1028"/>
      <c r="N33" s="1028"/>
      <c r="O33" s="1028"/>
      <c r="P33" s="1029"/>
      <c r="Q33" s="1039">
        <v>1952</v>
      </c>
      <c r="R33" s="1040"/>
      <c r="S33" s="1040"/>
      <c r="T33" s="1040"/>
      <c r="U33" s="1040"/>
      <c r="V33" s="1040">
        <v>1903</v>
      </c>
      <c r="W33" s="1040"/>
      <c r="X33" s="1040"/>
      <c r="Y33" s="1040"/>
      <c r="Z33" s="1040"/>
      <c r="AA33" s="1040">
        <v>49</v>
      </c>
      <c r="AB33" s="1040"/>
      <c r="AC33" s="1040"/>
      <c r="AD33" s="1040"/>
      <c r="AE33" s="1041"/>
      <c r="AF33" s="1033">
        <v>49</v>
      </c>
      <c r="AG33" s="1034"/>
      <c r="AH33" s="1034"/>
      <c r="AI33" s="1034"/>
      <c r="AJ33" s="1035"/>
      <c r="AK33" s="976">
        <v>603</v>
      </c>
      <c r="AL33" s="967"/>
      <c r="AM33" s="967"/>
      <c r="AN33" s="967"/>
      <c r="AO33" s="967"/>
      <c r="AP33" s="967">
        <v>4917</v>
      </c>
      <c r="AQ33" s="967"/>
      <c r="AR33" s="967"/>
      <c r="AS33" s="967"/>
      <c r="AT33" s="967"/>
      <c r="AU33" s="967">
        <v>3968</v>
      </c>
      <c r="AV33" s="967"/>
      <c r="AW33" s="967"/>
      <c r="AX33" s="967"/>
      <c r="AY33" s="967"/>
      <c r="AZ33" s="1038" t="s">
        <v>534</v>
      </c>
      <c r="BA33" s="1038"/>
      <c r="BB33" s="1038"/>
      <c r="BC33" s="1038"/>
      <c r="BD33" s="1038"/>
      <c r="BE33" s="1022" t="s">
        <v>383</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384</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363</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779</v>
      </c>
      <c r="AG63" s="955"/>
      <c r="AH63" s="955"/>
      <c r="AI63" s="955"/>
      <c r="AJ63" s="1020"/>
      <c r="AK63" s="1021"/>
      <c r="AL63" s="959"/>
      <c r="AM63" s="959"/>
      <c r="AN63" s="959"/>
      <c r="AO63" s="959"/>
      <c r="AP63" s="955">
        <v>6132</v>
      </c>
      <c r="AQ63" s="955"/>
      <c r="AR63" s="955"/>
      <c r="AS63" s="955"/>
      <c r="AT63" s="955"/>
      <c r="AU63" s="955">
        <v>4338</v>
      </c>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387</v>
      </c>
      <c r="B66" s="992"/>
      <c r="C66" s="992"/>
      <c r="D66" s="992"/>
      <c r="E66" s="992"/>
      <c r="F66" s="992"/>
      <c r="G66" s="992"/>
      <c r="H66" s="992"/>
      <c r="I66" s="992"/>
      <c r="J66" s="992"/>
      <c r="K66" s="992"/>
      <c r="L66" s="992"/>
      <c r="M66" s="992"/>
      <c r="N66" s="992"/>
      <c r="O66" s="992"/>
      <c r="P66" s="993"/>
      <c r="Q66" s="997" t="s">
        <v>367</v>
      </c>
      <c r="R66" s="998"/>
      <c r="S66" s="998"/>
      <c r="T66" s="998"/>
      <c r="U66" s="999"/>
      <c r="V66" s="997" t="s">
        <v>368</v>
      </c>
      <c r="W66" s="998"/>
      <c r="X66" s="998"/>
      <c r="Y66" s="998"/>
      <c r="Z66" s="999"/>
      <c r="AA66" s="997" t="s">
        <v>369</v>
      </c>
      <c r="AB66" s="998"/>
      <c r="AC66" s="998"/>
      <c r="AD66" s="998"/>
      <c r="AE66" s="999"/>
      <c r="AF66" s="1003" t="s">
        <v>370</v>
      </c>
      <c r="AG66" s="1004"/>
      <c r="AH66" s="1004"/>
      <c r="AI66" s="1004"/>
      <c r="AJ66" s="1005"/>
      <c r="AK66" s="997" t="s">
        <v>371</v>
      </c>
      <c r="AL66" s="992"/>
      <c r="AM66" s="992"/>
      <c r="AN66" s="992"/>
      <c r="AO66" s="993"/>
      <c r="AP66" s="997" t="s">
        <v>372</v>
      </c>
      <c r="AQ66" s="998"/>
      <c r="AR66" s="998"/>
      <c r="AS66" s="998"/>
      <c r="AT66" s="999"/>
      <c r="AU66" s="997" t="s">
        <v>388</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535</v>
      </c>
      <c r="C68" s="982"/>
      <c r="D68" s="982"/>
      <c r="E68" s="982"/>
      <c r="F68" s="982"/>
      <c r="G68" s="982"/>
      <c r="H68" s="982"/>
      <c r="I68" s="982"/>
      <c r="J68" s="982"/>
      <c r="K68" s="982"/>
      <c r="L68" s="982"/>
      <c r="M68" s="982"/>
      <c r="N68" s="982"/>
      <c r="O68" s="982"/>
      <c r="P68" s="983"/>
      <c r="Q68" s="984">
        <v>387</v>
      </c>
      <c r="R68" s="978"/>
      <c r="S68" s="978"/>
      <c r="T68" s="978"/>
      <c r="U68" s="978"/>
      <c r="V68" s="978">
        <v>328</v>
      </c>
      <c r="W68" s="978"/>
      <c r="X68" s="978"/>
      <c r="Y68" s="978"/>
      <c r="Z68" s="978"/>
      <c r="AA68" s="978">
        <v>58</v>
      </c>
      <c r="AB68" s="978"/>
      <c r="AC68" s="978"/>
      <c r="AD68" s="978"/>
      <c r="AE68" s="978"/>
      <c r="AF68" s="978">
        <v>58</v>
      </c>
      <c r="AG68" s="978"/>
      <c r="AH68" s="978"/>
      <c r="AI68" s="978"/>
      <c r="AJ68" s="978"/>
      <c r="AK68" s="978">
        <v>85</v>
      </c>
      <c r="AL68" s="978"/>
      <c r="AM68" s="978"/>
      <c r="AN68" s="978"/>
      <c r="AO68" s="978"/>
      <c r="AP68" s="978" t="s">
        <v>545</v>
      </c>
      <c r="AQ68" s="978"/>
      <c r="AR68" s="978"/>
      <c r="AS68" s="978"/>
      <c r="AT68" s="978"/>
      <c r="AU68" s="978" t="s">
        <v>545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536</v>
      </c>
      <c r="C69" s="971"/>
      <c r="D69" s="971"/>
      <c r="E69" s="971"/>
      <c r="F69" s="971"/>
      <c r="G69" s="971"/>
      <c r="H69" s="971"/>
      <c r="I69" s="971"/>
      <c r="J69" s="971"/>
      <c r="K69" s="971"/>
      <c r="L69" s="971"/>
      <c r="M69" s="971"/>
      <c r="N69" s="971"/>
      <c r="O69" s="971"/>
      <c r="P69" s="972"/>
      <c r="Q69" s="973">
        <v>6012</v>
      </c>
      <c r="R69" s="967"/>
      <c r="S69" s="967"/>
      <c r="T69" s="967"/>
      <c r="U69" s="967"/>
      <c r="V69" s="967">
        <v>5999</v>
      </c>
      <c r="W69" s="967"/>
      <c r="X69" s="967"/>
      <c r="Y69" s="967"/>
      <c r="Z69" s="967"/>
      <c r="AA69" s="967">
        <v>13</v>
      </c>
      <c r="AB69" s="967"/>
      <c r="AC69" s="967"/>
      <c r="AD69" s="967"/>
      <c r="AE69" s="967"/>
      <c r="AF69" s="967">
        <v>13</v>
      </c>
      <c r="AG69" s="967"/>
      <c r="AH69" s="967"/>
      <c r="AI69" s="967"/>
      <c r="AJ69" s="967"/>
      <c r="AK69" s="967">
        <v>38</v>
      </c>
      <c r="AL69" s="967"/>
      <c r="AM69" s="967"/>
      <c r="AN69" s="967"/>
      <c r="AO69" s="967"/>
      <c r="AP69" s="967" t="s">
        <v>545</v>
      </c>
      <c r="AQ69" s="967"/>
      <c r="AR69" s="967"/>
      <c r="AS69" s="967"/>
      <c r="AT69" s="967"/>
      <c r="AU69" s="967" t="s">
        <v>545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537</v>
      </c>
      <c r="C70" s="971"/>
      <c r="D70" s="971"/>
      <c r="E70" s="971"/>
      <c r="F70" s="971"/>
      <c r="G70" s="971"/>
      <c r="H70" s="971"/>
      <c r="I70" s="971"/>
      <c r="J70" s="971"/>
      <c r="K70" s="971"/>
      <c r="L70" s="971"/>
      <c r="M70" s="971"/>
      <c r="N70" s="971"/>
      <c r="O70" s="971"/>
      <c r="P70" s="972"/>
      <c r="Q70" s="973">
        <v>1691</v>
      </c>
      <c r="R70" s="967"/>
      <c r="S70" s="967"/>
      <c r="T70" s="967"/>
      <c r="U70" s="967"/>
      <c r="V70" s="967">
        <v>1663</v>
      </c>
      <c r="W70" s="967"/>
      <c r="X70" s="967"/>
      <c r="Y70" s="967"/>
      <c r="Z70" s="967"/>
      <c r="AA70" s="967">
        <v>28</v>
      </c>
      <c r="AB70" s="967"/>
      <c r="AC70" s="967"/>
      <c r="AD70" s="967"/>
      <c r="AE70" s="967"/>
      <c r="AF70" s="967">
        <v>28</v>
      </c>
      <c r="AG70" s="967"/>
      <c r="AH70" s="967"/>
      <c r="AI70" s="967"/>
      <c r="AJ70" s="967"/>
      <c r="AK70" s="967" t="s">
        <v>545</v>
      </c>
      <c r="AL70" s="967"/>
      <c r="AM70" s="967"/>
      <c r="AN70" s="967"/>
      <c r="AO70" s="967"/>
      <c r="AP70" s="967" t="s">
        <v>545</v>
      </c>
      <c r="AQ70" s="967"/>
      <c r="AR70" s="967"/>
      <c r="AS70" s="967"/>
      <c r="AT70" s="967"/>
      <c r="AU70" s="967" t="s">
        <v>545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538</v>
      </c>
      <c r="C71" s="971"/>
      <c r="D71" s="971"/>
      <c r="E71" s="971"/>
      <c r="F71" s="971"/>
      <c r="G71" s="971"/>
      <c r="H71" s="971"/>
      <c r="I71" s="971"/>
      <c r="J71" s="971"/>
      <c r="K71" s="971"/>
      <c r="L71" s="971"/>
      <c r="M71" s="971"/>
      <c r="N71" s="971"/>
      <c r="O71" s="971"/>
      <c r="P71" s="972"/>
      <c r="Q71" s="973">
        <v>12</v>
      </c>
      <c r="R71" s="967"/>
      <c r="S71" s="967"/>
      <c r="T71" s="967"/>
      <c r="U71" s="967"/>
      <c r="V71" s="967">
        <v>12</v>
      </c>
      <c r="W71" s="967"/>
      <c r="X71" s="967"/>
      <c r="Y71" s="967"/>
      <c r="Z71" s="967"/>
      <c r="AA71" s="967">
        <v>1</v>
      </c>
      <c r="AB71" s="967"/>
      <c r="AC71" s="967"/>
      <c r="AD71" s="967"/>
      <c r="AE71" s="967"/>
      <c r="AF71" s="967">
        <v>1</v>
      </c>
      <c r="AG71" s="967"/>
      <c r="AH71" s="967"/>
      <c r="AI71" s="967"/>
      <c r="AJ71" s="967"/>
      <c r="AK71" s="967" t="s">
        <v>545</v>
      </c>
      <c r="AL71" s="967"/>
      <c r="AM71" s="967"/>
      <c r="AN71" s="967"/>
      <c r="AO71" s="967"/>
      <c r="AP71" s="967" t="s">
        <v>545</v>
      </c>
      <c r="AQ71" s="967"/>
      <c r="AR71" s="967"/>
      <c r="AS71" s="967"/>
      <c r="AT71" s="967"/>
      <c r="AU71" s="967" t="s">
        <v>545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539</v>
      </c>
      <c r="C72" s="971"/>
      <c r="D72" s="971"/>
      <c r="E72" s="971"/>
      <c r="F72" s="971"/>
      <c r="G72" s="971"/>
      <c r="H72" s="971"/>
      <c r="I72" s="971"/>
      <c r="J72" s="971"/>
      <c r="K72" s="971"/>
      <c r="L72" s="971"/>
      <c r="M72" s="971"/>
      <c r="N72" s="971"/>
      <c r="O72" s="971"/>
      <c r="P72" s="972"/>
      <c r="Q72" s="973">
        <v>11</v>
      </c>
      <c r="R72" s="967"/>
      <c r="S72" s="967"/>
      <c r="T72" s="967"/>
      <c r="U72" s="967"/>
      <c r="V72" s="967">
        <v>9</v>
      </c>
      <c r="W72" s="967"/>
      <c r="X72" s="967"/>
      <c r="Y72" s="967"/>
      <c r="Z72" s="967"/>
      <c r="AA72" s="967">
        <v>3</v>
      </c>
      <c r="AB72" s="967"/>
      <c r="AC72" s="967"/>
      <c r="AD72" s="967"/>
      <c r="AE72" s="967"/>
      <c r="AF72" s="967">
        <v>3</v>
      </c>
      <c r="AG72" s="967"/>
      <c r="AH72" s="967"/>
      <c r="AI72" s="967"/>
      <c r="AJ72" s="967"/>
      <c r="AK72" s="967" t="s">
        <v>545</v>
      </c>
      <c r="AL72" s="967"/>
      <c r="AM72" s="967"/>
      <c r="AN72" s="967"/>
      <c r="AO72" s="967"/>
      <c r="AP72" s="967" t="s">
        <v>545</v>
      </c>
      <c r="AQ72" s="967"/>
      <c r="AR72" s="967"/>
      <c r="AS72" s="967"/>
      <c r="AT72" s="967"/>
      <c r="AU72" s="967" t="s">
        <v>545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540</v>
      </c>
      <c r="C73" s="971"/>
      <c r="D73" s="971"/>
      <c r="E73" s="971"/>
      <c r="F73" s="971"/>
      <c r="G73" s="971"/>
      <c r="H73" s="971"/>
      <c r="I73" s="971"/>
      <c r="J73" s="971"/>
      <c r="K73" s="971"/>
      <c r="L73" s="971"/>
      <c r="M73" s="971"/>
      <c r="N73" s="971"/>
      <c r="O73" s="971"/>
      <c r="P73" s="972"/>
      <c r="Q73" s="973">
        <v>1265</v>
      </c>
      <c r="R73" s="967"/>
      <c r="S73" s="967"/>
      <c r="T73" s="967"/>
      <c r="U73" s="967"/>
      <c r="V73" s="967">
        <v>1243</v>
      </c>
      <c r="W73" s="967"/>
      <c r="X73" s="967"/>
      <c r="Y73" s="967"/>
      <c r="Z73" s="967"/>
      <c r="AA73" s="967">
        <v>22</v>
      </c>
      <c r="AB73" s="967"/>
      <c r="AC73" s="967"/>
      <c r="AD73" s="967"/>
      <c r="AE73" s="967"/>
      <c r="AF73" s="967">
        <v>22</v>
      </c>
      <c r="AG73" s="967"/>
      <c r="AH73" s="967"/>
      <c r="AI73" s="967"/>
      <c r="AJ73" s="967"/>
      <c r="AK73" s="967">
        <v>648</v>
      </c>
      <c r="AL73" s="967"/>
      <c r="AM73" s="967"/>
      <c r="AN73" s="967"/>
      <c r="AO73" s="967"/>
      <c r="AP73" s="967" t="s">
        <v>545</v>
      </c>
      <c r="AQ73" s="967"/>
      <c r="AR73" s="967"/>
      <c r="AS73" s="967"/>
      <c r="AT73" s="967"/>
      <c r="AU73" s="967" t="s">
        <v>545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541</v>
      </c>
      <c r="C74" s="971"/>
      <c r="D74" s="971"/>
      <c r="E74" s="971"/>
      <c r="F74" s="971"/>
      <c r="G74" s="971"/>
      <c r="H74" s="971"/>
      <c r="I74" s="971"/>
      <c r="J74" s="971"/>
      <c r="K74" s="971"/>
      <c r="L74" s="971"/>
      <c r="M74" s="971"/>
      <c r="N74" s="971"/>
      <c r="O74" s="971"/>
      <c r="P74" s="972"/>
      <c r="Q74" s="973">
        <v>1263</v>
      </c>
      <c r="R74" s="967"/>
      <c r="S74" s="967"/>
      <c r="T74" s="967"/>
      <c r="U74" s="967"/>
      <c r="V74" s="967">
        <v>1213</v>
      </c>
      <c r="W74" s="967"/>
      <c r="X74" s="967"/>
      <c r="Y74" s="967"/>
      <c r="Z74" s="967"/>
      <c r="AA74" s="967">
        <v>51</v>
      </c>
      <c r="AB74" s="967"/>
      <c r="AC74" s="967"/>
      <c r="AD74" s="967"/>
      <c r="AE74" s="967"/>
      <c r="AF74" s="967">
        <v>51</v>
      </c>
      <c r="AG74" s="967"/>
      <c r="AH74" s="967"/>
      <c r="AI74" s="967"/>
      <c r="AJ74" s="967"/>
      <c r="AK74" s="967">
        <v>5</v>
      </c>
      <c r="AL74" s="967"/>
      <c r="AM74" s="967"/>
      <c r="AN74" s="967"/>
      <c r="AO74" s="967"/>
      <c r="AP74" s="967" t="s">
        <v>545</v>
      </c>
      <c r="AQ74" s="967"/>
      <c r="AR74" s="967"/>
      <c r="AS74" s="967"/>
      <c r="AT74" s="967"/>
      <c r="AU74" s="967" t="s">
        <v>545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542</v>
      </c>
      <c r="C75" s="971"/>
      <c r="D75" s="971"/>
      <c r="E75" s="971"/>
      <c r="F75" s="971"/>
      <c r="G75" s="971"/>
      <c r="H75" s="971"/>
      <c r="I75" s="971"/>
      <c r="J75" s="971"/>
      <c r="K75" s="971"/>
      <c r="L75" s="971"/>
      <c r="M75" s="971"/>
      <c r="N75" s="971"/>
      <c r="O75" s="971"/>
      <c r="P75" s="972"/>
      <c r="Q75" s="974">
        <v>266312</v>
      </c>
      <c r="R75" s="975"/>
      <c r="S75" s="975"/>
      <c r="T75" s="975"/>
      <c r="U75" s="976"/>
      <c r="V75" s="977">
        <v>260614</v>
      </c>
      <c r="W75" s="975"/>
      <c r="X75" s="975"/>
      <c r="Y75" s="975"/>
      <c r="Z75" s="976"/>
      <c r="AA75" s="977">
        <v>5698</v>
      </c>
      <c r="AB75" s="975"/>
      <c r="AC75" s="975"/>
      <c r="AD75" s="975"/>
      <c r="AE75" s="976"/>
      <c r="AF75" s="977">
        <v>5698</v>
      </c>
      <c r="AG75" s="975"/>
      <c r="AH75" s="975"/>
      <c r="AI75" s="975"/>
      <c r="AJ75" s="976"/>
      <c r="AK75" s="977">
        <v>1862</v>
      </c>
      <c r="AL75" s="975"/>
      <c r="AM75" s="975"/>
      <c r="AN75" s="975"/>
      <c r="AO75" s="976"/>
      <c r="AP75" s="977" t="s">
        <v>545</v>
      </c>
      <c r="AQ75" s="975"/>
      <c r="AR75" s="975"/>
      <c r="AS75" s="975"/>
      <c r="AT75" s="976"/>
      <c r="AU75" s="967" t="s">
        <v>545</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543</v>
      </c>
      <c r="C76" s="971"/>
      <c r="D76" s="971"/>
      <c r="E76" s="971"/>
      <c r="F76" s="971"/>
      <c r="G76" s="971"/>
      <c r="H76" s="971"/>
      <c r="I76" s="971"/>
      <c r="J76" s="971"/>
      <c r="K76" s="971"/>
      <c r="L76" s="971"/>
      <c r="M76" s="971"/>
      <c r="N76" s="971"/>
      <c r="O76" s="971"/>
      <c r="P76" s="972"/>
      <c r="Q76" s="974">
        <v>789</v>
      </c>
      <c r="R76" s="975"/>
      <c r="S76" s="975"/>
      <c r="T76" s="975"/>
      <c r="U76" s="976"/>
      <c r="V76" s="977">
        <v>788</v>
      </c>
      <c r="W76" s="975"/>
      <c r="X76" s="975"/>
      <c r="Y76" s="975"/>
      <c r="Z76" s="976"/>
      <c r="AA76" s="977">
        <v>1</v>
      </c>
      <c r="AB76" s="975"/>
      <c r="AC76" s="975"/>
      <c r="AD76" s="975"/>
      <c r="AE76" s="976"/>
      <c r="AF76" s="977">
        <v>1</v>
      </c>
      <c r="AG76" s="975"/>
      <c r="AH76" s="975"/>
      <c r="AI76" s="975"/>
      <c r="AJ76" s="976"/>
      <c r="AK76" s="977">
        <v>72</v>
      </c>
      <c r="AL76" s="975"/>
      <c r="AM76" s="975"/>
      <c r="AN76" s="975"/>
      <c r="AO76" s="976"/>
      <c r="AP76" s="977">
        <v>648</v>
      </c>
      <c r="AQ76" s="975"/>
      <c r="AR76" s="975"/>
      <c r="AS76" s="975"/>
      <c r="AT76" s="976"/>
      <c r="AU76" s="967">
        <v>33</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544</v>
      </c>
      <c r="C77" s="971"/>
      <c r="D77" s="971"/>
      <c r="E77" s="971"/>
      <c r="F77" s="971"/>
      <c r="G77" s="971"/>
      <c r="H77" s="971"/>
      <c r="I77" s="971"/>
      <c r="J77" s="971"/>
      <c r="K77" s="971"/>
      <c r="L77" s="971"/>
      <c r="M77" s="971"/>
      <c r="N77" s="971"/>
      <c r="O77" s="971"/>
      <c r="P77" s="972"/>
      <c r="Q77" s="974">
        <v>860</v>
      </c>
      <c r="R77" s="975"/>
      <c r="S77" s="975"/>
      <c r="T77" s="975"/>
      <c r="U77" s="976"/>
      <c r="V77" s="977">
        <v>787</v>
      </c>
      <c r="W77" s="975"/>
      <c r="X77" s="975"/>
      <c r="Y77" s="975"/>
      <c r="Z77" s="976"/>
      <c r="AA77" s="977">
        <v>73</v>
      </c>
      <c r="AB77" s="975"/>
      <c r="AC77" s="975"/>
      <c r="AD77" s="975"/>
      <c r="AE77" s="976"/>
      <c r="AF77" s="977">
        <v>73</v>
      </c>
      <c r="AG77" s="975"/>
      <c r="AH77" s="975"/>
      <c r="AI77" s="975"/>
      <c r="AJ77" s="976"/>
      <c r="AK77" s="977" t="s">
        <v>545</v>
      </c>
      <c r="AL77" s="975"/>
      <c r="AM77" s="975"/>
      <c r="AN77" s="975"/>
      <c r="AO77" s="976"/>
      <c r="AP77" s="977">
        <v>743</v>
      </c>
      <c r="AQ77" s="975"/>
      <c r="AR77" s="975"/>
      <c r="AS77" s="975"/>
      <c r="AT77" s="976"/>
      <c r="AU77" s="967">
        <v>40</v>
      </c>
      <c r="AV77" s="967"/>
      <c r="AW77" s="967"/>
      <c r="AX77" s="967"/>
      <c r="AY77" s="96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363</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5948</v>
      </c>
      <c r="AG88" s="955"/>
      <c r="AH88" s="955"/>
      <c r="AI88" s="955"/>
      <c r="AJ88" s="955"/>
      <c r="AK88" s="959"/>
      <c r="AL88" s="959"/>
      <c r="AM88" s="959"/>
      <c r="AN88" s="959"/>
      <c r="AO88" s="959"/>
      <c r="AP88" s="955">
        <v>1391</v>
      </c>
      <c r="AQ88" s="955"/>
      <c r="AR88" s="955"/>
      <c r="AS88" s="955"/>
      <c r="AT88" s="955"/>
      <c r="AU88" s="955">
        <v>73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284</v>
      </c>
      <c r="AG109" s="888"/>
      <c r="AH109" s="888"/>
      <c r="AI109" s="888"/>
      <c r="AJ109" s="889"/>
      <c r="AK109" s="890" t="s">
        <v>283</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284</v>
      </c>
      <c r="BW109" s="888"/>
      <c r="BX109" s="888"/>
      <c r="BY109" s="888"/>
      <c r="BZ109" s="889"/>
      <c r="CA109" s="890" t="s">
        <v>283</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284</v>
      </c>
      <c r="DM109" s="888"/>
      <c r="DN109" s="888"/>
      <c r="DO109" s="888"/>
      <c r="DP109" s="889"/>
      <c r="DQ109" s="890" t="s">
        <v>283</v>
      </c>
      <c r="DR109" s="888"/>
      <c r="DS109" s="888"/>
      <c r="DT109" s="888"/>
      <c r="DU109" s="889"/>
      <c r="DV109" s="890" t="s">
        <v>399</v>
      </c>
      <c r="DW109" s="888"/>
      <c r="DX109" s="888"/>
      <c r="DY109" s="888"/>
      <c r="DZ109" s="919"/>
    </row>
    <row r="110" spans="1:131" s="197" customFormat="1" ht="26.25" customHeight="1" x14ac:dyDescent="0.15">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107121</v>
      </c>
      <c r="AB110" s="873"/>
      <c r="AC110" s="873"/>
      <c r="AD110" s="873"/>
      <c r="AE110" s="874"/>
      <c r="AF110" s="875">
        <v>116360</v>
      </c>
      <c r="AG110" s="873"/>
      <c r="AH110" s="873"/>
      <c r="AI110" s="873"/>
      <c r="AJ110" s="874"/>
      <c r="AK110" s="875">
        <v>138383</v>
      </c>
      <c r="AL110" s="873"/>
      <c r="AM110" s="873"/>
      <c r="AN110" s="873"/>
      <c r="AO110" s="874"/>
      <c r="AP110" s="876">
        <v>3.8</v>
      </c>
      <c r="AQ110" s="877"/>
      <c r="AR110" s="877"/>
      <c r="AS110" s="877"/>
      <c r="AT110" s="878"/>
      <c r="AU110" s="920" t="s">
        <v>60</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2370725</v>
      </c>
      <c r="BR110" s="800"/>
      <c r="BS110" s="800"/>
      <c r="BT110" s="800"/>
      <c r="BU110" s="800"/>
      <c r="BV110" s="800">
        <v>2867705</v>
      </c>
      <c r="BW110" s="800"/>
      <c r="BX110" s="800"/>
      <c r="BY110" s="800"/>
      <c r="BZ110" s="800"/>
      <c r="CA110" s="800">
        <v>3813712</v>
      </c>
      <c r="CB110" s="800"/>
      <c r="CC110" s="800"/>
      <c r="CD110" s="800"/>
      <c r="CE110" s="800"/>
      <c r="CF110" s="861">
        <v>104.7</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405</v>
      </c>
      <c r="DH110" s="800"/>
      <c r="DI110" s="800"/>
      <c r="DJ110" s="800"/>
      <c r="DK110" s="800"/>
      <c r="DL110" s="800" t="s">
        <v>405</v>
      </c>
      <c r="DM110" s="800"/>
      <c r="DN110" s="800"/>
      <c r="DO110" s="800"/>
      <c r="DP110" s="800"/>
      <c r="DQ110" s="800" t="s">
        <v>405</v>
      </c>
      <c r="DR110" s="800"/>
      <c r="DS110" s="800"/>
      <c r="DT110" s="800"/>
      <c r="DU110" s="800"/>
      <c r="DV110" s="801" t="s">
        <v>405</v>
      </c>
      <c r="DW110" s="801"/>
      <c r="DX110" s="801"/>
      <c r="DY110" s="801"/>
      <c r="DZ110" s="802"/>
    </row>
    <row r="111" spans="1:131" s="197" customFormat="1" ht="26.25" customHeight="1" x14ac:dyDescent="0.15">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407</v>
      </c>
      <c r="AB111" s="909"/>
      <c r="AC111" s="909"/>
      <c r="AD111" s="909"/>
      <c r="AE111" s="910"/>
      <c r="AF111" s="911" t="s">
        <v>407</v>
      </c>
      <c r="AG111" s="909"/>
      <c r="AH111" s="909"/>
      <c r="AI111" s="909"/>
      <c r="AJ111" s="910"/>
      <c r="AK111" s="911" t="s">
        <v>407</v>
      </c>
      <c r="AL111" s="909"/>
      <c r="AM111" s="909"/>
      <c r="AN111" s="909"/>
      <c r="AO111" s="910"/>
      <c r="AP111" s="912" t="s">
        <v>407</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58419</v>
      </c>
      <c r="BR111" s="771"/>
      <c r="BS111" s="771"/>
      <c r="BT111" s="771"/>
      <c r="BU111" s="771"/>
      <c r="BV111" s="771">
        <v>48089</v>
      </c>
      <c r="BW111" s="771"/>
      <c r="BX111" s="771"/>
      <c r="BY111" s="771"/>
      <c r="BZ111" s="771"/>
      <c r="CA111" s="771">
        <v>17913</v>
      </c>
      <c r="CB111" s="771"/>
      <c r="CC111" s="771"/>
      <c r="CD111" s="771"/>
      <c r="CE111" s="771"/>
      <c r="CF111" s="848">
        <v>0.5</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405</v>
      </c>
      <c r="DH111" s="771"/>
      <c r="DI111" s="771"/>
      <c r="DJ111" s="771"/>
      <c r="DK111" s="771"/>
      <c r="DL111" s="771" t="s">
        <v>405</v>
      </c>
      <c r="DM111" s="771"/>
      <c r="DN111" s="771"/>
      <c r="DO111" s="771"/>
      <c r="DP111" s="771"/>
      <c r="DQ111" s="771" t="s">
        <v>405</v>
      </c>
      <c r="DR111" s="771"/>
      <c r="DS111" s="771"/>
      <c r="DT111" s="771"/>
      <c r="DU111" s="771"/>
      <c r="DV111" s="823" t="s">
        <v>405</v>
      </c>
      <c r="DW111" s="823"/>
      <c r="DX111" s="823"/>
      <c r="DY111" s="823"/>
      <c r="DZ111" s="824"/>
    </row>
    <row r="112" spans="1:131" s="197" customFormat="1" ht="26.25" customHeight="1" x14ac:dyDescent="0.15">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4424725</v>
      </c>
      <c r="BR112" s="771"/>
      <c r="BS112" s="771"/>
      <c r="BT112" s="771"/>
      <c r="BU112" s="771"/>
      <c r="BV112" s="771">
        <v>4311000</v>
      </c>
      <c r="BW112" s="771"/>
      <c r="BX112" s="771"/>
      <c r="BY112" s="771"/>
      <c r="BZ112" s="771"/>
      <c r="CA112" s="771">
        <v>4338527</v>
      </c>
      <c r="CB112" s="771"/>
      <c r="CC112" s="771"/>
      <c r="CD112" s="771"/>
      <c r="CE112" s="771"/>
      <c r="CF112" s="848">
        <v>119.1</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x14ac:dyDescent="0.15">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545683</v>
      </c>
      <c r="AB113" s="909"/>
      <c r="AC113" s="909"/>
      <c r="AD113" s="909"/>
      <c r="AE113" s="910"/>
      <c r="AF113" s="911">
        <v>569557</v>
      </c>
      <c r="AG113" s="909"/>
      <c r="AH113" s="909"/>
      <c r="AI113" s="909"/>
      <c r="AJ113" s="910"/>
      <c r="AK113" s="911">
        <v>572257</v>
      </c>
      <c r="AL113" s="909"/>
      <c r="AM113" s="909"/>
      <c r="AN113" s="909"/>
      <c r="AO113" s="910"/>
      <c r="AP113" s="912">
        <v>15.7</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51166</v>
      </c>
      <c r="BR113" s="771"/>
      <c r="BS113" s="771"/>
      <c r="BT113" s="771"/>
      <c r="BU113" s="771"/>
      <c r="BV113" s="771">
        <v>45651</v>
      </c>
      <c r="BW113" s="771"/>
      <c r="BX113" s="771"/>
      <c r="BY113" s="771"/>
      <c r="BZ113" s="771"/>
      <c r="CA113" s="771">
        <v>73118</v>
      </c>
      <c r="CB113" s="771"/>
      <c r="CC113" s="771"/>
      <c r="CD113" s="771"/>
      <c r="CE113" s="771"/>
      <c r="CF113" s="848">
        <v>2</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x14ac:dyDescent="0.15">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6014</v>
      </c>
      <c r="AB114" s="784"/>
      <c r="AC114" s="784"/>
      <c r="AD114" s="784"/>
      <c r="AE114" s="785"/>
      <c r="AF114" s="786">
        <v>5997</v>
      </c>
      <c r="AG114" s="784"/>
      <c r="AH114" s="784"/>
      <c r="AI114" s="784"/>
      <c r="AJ114" s="785"/>
      <c r="AK114" s="786">
        <v>5980</v>
      </c>
      <c r="AL114" s="784"/>
      <c r="AM114" s="784"/>
      <c r="AN114" s="784"/>
      <c r="AO114" s="785"/>
      <c r="AP114" s="754">
        <v>0.2</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1450979</v>
      </c>
      <c r="BR114" s="771"/>
      <c r="BS114" s="771"/>
      <c r="BT114" s="771"/>
      <c r="BU114" s="771"/>
      <c r="BV114" s="771">
        <v>1367534</v>
      </c>
      <c r="BW114" s="771"/>
      <c r="BX114" s="771"/>
      <c r="BY114" s="771"/>
      <c r="BZ114" s="771"/>
      <c r="CA114" s="771">
        <v>1357527</v>
      </c>
      <c r="CB114" s="771"/>
      <c r="CC114" s="771"/>
      <c r="CD114" s="771"/>
      <c r="CE114" s="771"/>
      <c r="CF114" s="848">
        <v>37.299999999999997</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x14ac:dyDescent="0.15">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43190</v>
      </c>
      <c r="AB115" s="909"/>
      <c r="AC115" s="909"/>
      <c r="AD115" s="909"/>
      <c r="AE115" s="910"/>
      <c r="AF115" s="911">
        <v>11838</v>
      </c>
      <c r="AG115" s="909"/>
      <c r="AH115" s="909"/>
      <c r="AI115" s="909"/>
      <c r="AJ115" s="910"/>
      <c r="AK115" s="911">
        <v>31104</v>
      </c>
      <c r="AL115" s="909"/>
      <c r="AM115" s="909"/>
      <c r="AN115" s="909"/>
      <c r="AO115" s="910"/>
      <c r="AP115" s="912">
        <v>0.9</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108</v>
      </c>
      <c r="BR115" s="771"/>
      <c r="BS115" s="771"/>
      <c r="BT115" s="771"/>
      <c r="BU115" s="771"/>
      <c r="BV115" s="771" t="s">
        <v>108</v>
      </c>
      <c r="BW115" s="771"/>
      <c r="BX115" s="771"/>
      <c r="BY115" s="771"/>
      <c r="BZ115" s="771"/>
      <c r="CA115" s="771" t="s">
        <v>108</v>
      </c>
      <c r="CB115" s="771"/>
      <c r="CC115" s="771"/>
      <c r="CD115" s="771"/>
      <c r="CE115" s="771"/>
      <c r="CF115" s="848" t="s">
        <v>108</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x14ac:dyDescent="0.15">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108</v>
      </c>
      <c r="AB116" s="784"/>
      <c r="AC116" s="784"/>
      <c r="AD116" s="784"/>
      <c r="AE116" s="785"/>
      <c r="AF116" s="786" t="s">
        <v>108</v>
      </c>
      <c r="AG116" s="784"/>
      <c r="AH116" s="784"/>
      <c r="AI116" s="784"/>
      <c r="AJ116" s="785"/>
      <c r="AK116" s="786" t="s">
        <v>108</v>
      </c>
      <c r="AL116" s="784"/>
      <c r="AM116" s="784"/>
      <c r="AN116" s="784"/>
      <c r="AO116" s="785"/>
      <c r="AP116" s="754" t="s">
        <v>108</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33503</v>
      </c>
      <c r="DH116" s="784"/>
      <c r="DI116" s="784"/>
      <c r="DJ116" s="784"/>
      <c r="DK116" s="785"/>
      <c r="DL116" s="786">
        <v>25708</v>
      </c>
      <c r="DM116" s="784"/>
      <c r="DN116" s="784"/>
      <c r="DO116" s="784"/>
      <c r="DP116" s="785"/>
      <c r="DQ116" s="786">
        <v>17913</v>
      </c>
      <c r="DR116" s="784"/>
      <c r="DS116" s="784"/>
      <c r="DT116" s="784"/>
      <c r="DU116" s="785"/>
      <c r="DV116" s="754">
        <v>0.5</v>
      </c>
      <c r="DW116" s="755"/>
      <c r="DX116" s="755"/>
      <c r="DY116" s="755"/>
      <c r="DZ116" s="756"/>
    </row>
    <row r="117" spans="1:130" s="197" customFormat="1" ht="26.25" customHeight="1" x14ac:dyDescent="0.15">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702008</v>
      </c>
      <c r="AB117" s="895"/>
      <c r="AC117" s="895"/>
      <c r="AD117" s="895"/>
      <c r="AE117" s="896"/>
      <c r="AF117" s="898">
        <v>703752</v>
      </c>
      <c r="AG117" s="895"/>
      <c r="AH117" s="895"/>
      <c r="AI117" s="895"/>
      <c r="AJ117" s="896"/>
      <c r="AK117" s="898">
        <v>747724</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428</v>
      </c>
      <c r="BR117" s="858"/>
      <c r="BS117" s="858"/>
      <c r="BT117" s="858"/>
      <c r="BU117" s="858"/>
      <c r="BV117" s="858" t="s">
        <v>428</v>
      </c>
      <c r="BW117" s="858"/>
      <c r="BX117" s="858"/>
      <c r="BY117" s="858"/>
      <c r="BZ117" s="858"/>
      <c r="CA117" s="858" t="s">
        <v>428</v>
      </c>
      <c r="CB117" s="858"/>
      <c r="CC117" s="858"/>
      <c r="CD117" s="858"/>
      <c r="CE117" s="858"/>
      <c r="CF117" s="848" t="s">
        <v>428</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428</v>
      </c>
      <c r="DH117" s="784"/>
      <c r="DI117" s="784"/>
      <c r="DJ117" s="784"/>
      <c r="DK117" s="785"/>
      <c r="DL117" s="786" t="s">
        <v>428</v>
      </c>
      <c r="DM117" s="784"/>
      <c r="DN117" s="784"/>
      <c r="DO117" s="784"/>
      <c r="DP117" s="785"/>
      <c r="DQ117" s="786" t="s">
        <v>428</v>
      </c>
      <c r="DR117" s="784"/>
      <c r="DS117" s="784"/>
      <c r="DT117" s="784"/>
      <c r="DU117" s="785"/>
      <c r="DV117" s="754" t="s">
        <v>428</v>
      </c>
      <c r="DW117" s="755"/>
      <c r="DX117" s="755"/>
      <c r="DY117" s="755"/>
      <c r="DZ117" s="756"/>
    </row>
    <row r="118" spans="1:130" s="197" customFormat="1" ht="26.25" customHeight="1" x14ac:dyDescent="0.15">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284</v>
      </c>
      <c r="AG118" s="888"/>
      <c r="AH118" s="888"/>
      <c r="AI118" s="888"/>
      <c r="AJ118" s="889"/>
      <c r="AK118" s="890" t="s">
        <v>283</v>
      </c>
      <c r="AL118" s="888"/>
      <c r="AM118" s="888"/>
      <c r="AN118" s="888"/>
      <c r="AO118" s="889"/>
      <c r="AP118" s="891" t="s">
        <v>399</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430</v>
      </c>
      <c r="BP118" s="838"/>
      <c r="BQ118" s="857">
        <v>8356014</v>
      </c>
      <c r="BR118" s="858"/>
      <c r="BS118" s="858"/>
      <c r="BT118" s="858"/>
      <c r="BU118" s="858"/>
      <c r="BV118" s="858">
        <v>8639979</v>
      </c>
      <c r="BW118" s="858"/>
      <c r="BX118" s="858"/>
      <c r="BY118" s="858"/>
      <c r="BZ118" s="858"/>
      <c r="CA118" s="858">
        <v>9600797</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428</v>
      </c>
      <c r="DH118" s="784"/>
      <c r="DI118" s="784"/>
      <c r="DJ118" s="784"/>
      <c r="DK118" s="785"/>
      <c r="DL118" s="786" t="s">
        <v>428</v>
      </c>
      <c r="DM118" s="784"/>
      <c r="DN118" s="784"/>
      <c r="DO118" s="784"/>
      <c r="DP118" s="785"/>
      <c r="DQ118" s="786" t="s">
        <v>428</v>
      </c>
      <c r="DR118" s="784"/>
      <c r="DS118" s="784"/>
      <c r="DT118" s="784"/>
      <c r="DU118" s="785"/>
      <c r="DV118" s="754" t="s">
        <v>428</v>
      </c>
      <c r="DW118" s="755"/>
      <c r="DX118" s="755"/>
      <c r="DY118" s="755"/>
      <c r="DZ118" s="756"/>
    </row>
    <row r="119" spans="1:130" s="197" customFormat="1" ht="26.25" customHeight="1" x14ac:dyDescent="0.15">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428</v>
      </c>
      <c r="AB119" s="873"/>
      <c r="AC119" s="873"/>
      <c r="AD119" s="873"/>
      <c r="AE119" s="874"/>
      <c r="AF119" s="875" t="s">
        <v>428</v>
      </c>
      <c r="AG119" s="873"/>
      <c r="AH119" s="873"/>
      <c r="AI119" s="873"/>
      <c r="AJ119" s="874"/>
      <c r="AK119" s="875" t="s">
        <v>428</v>
      </c>
      <c r="AL119" s="873"/>
      <c r="AM119" s="873"/>
      <c r="AN119" s="873"/>
      <c r="AO119" s="874"/>
      <c r="AP119" s="876" t="s">
        <v>428</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2619954</v>
      </c>
      <c r="BR119" s="800"/>
      <c r="BS119" s="800"/>
      <c r="BT119" s="800"/>
      <c r="BU119" s="800"/>
      <c r="BV119" s="800">
        <v>1861364</v>
      </c>
      <c r="BW119" s="800"/>
      <c r="BX119" s="800"/>
      <c r="BY119" s="800"/>
      <c r="BZ119" s="800"/>
      <c r="CA119" s="800">
        <v>1936321</v>
      </c>
      <c r="CB119" s="800"/>
      <c r="CC119" s="800"/>
      <c r="CD119" s="800"/>
      <c r="CE119" s="800"/>
      <c r="CF119" s="861">
        <v>53.1</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24916</v>
      </c>
      <c r="DH119" s="717"/>
      <c r="DI119" s="717"/>
      <c r="DJ119" s="717"/>
      <c r="DK119" s="718"/>
      <c r="DL119" s="719">
        <v>22381</v>
      </c>
      <c r="DM119" s="717"/>
      <c r="DN119" s="717"/>
      <c r="DO119" s="717"/>
      <c r="DP119" s="718"/>
      <c r="DQ119" s="719" t="s">
        <v>428</v>
      </c>
      <c r="DR119" s="717"/>
      <c r="DS119" s="717"/>
      <c r="DT119" s="717"/>
      <c r="DU119" s="718"/>
      <c r="DV119" s="807" t="s">
        <v>428</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428</v>
      </c>
      <c r="AB120" s="784"/>
      <c r="AC120" s="784"/>
      <c r="AD120" s="784"/>
      <c r="AE120" s="785"/>
      <c r="AF120" s="786" t="s">
        <v>428</v>
      </c>
      <c r="AG120" s="784"/>
      <c r="AH120" s="784"/>
      <c r="AI120" s="784"/>
      <c r="AJ120" s="785"/>
      <c r="AK120" s="786" t="s">
        <v>428</v>
      </c>
      <c r="AL120" s="784"/>
      <c r="AM120" s="784"/>
      <c r="AN120" s="784"/>
      <c r="AO120" s="785"/>
      <c r="AP120" s="754" t="s">
        <v>428</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55240</v>
      </c>
      <c r="BR120" s="771"/>
      <c r="BS120" s="771"/>
      <c r="BT120" s="771"/>
      <c r="BU120" s="771"/>
      <c r="BV120" s="771">
        <v>40749</v>
      </c>
      <c r="BW120" s="771"/>
      <c r="BX120" s="771"/>
      <c r="BY120" s="771"/>
      <c r="BZ120" s="771"/>
      <c r="CA120" s="771">
        <v>46786</v>
      </c>
      <c r="CB120" s="771"/>
      <c r="CC120" s="771"/>
      <c r="CD120" s="771"/>
      <c r="CE120" s="771"/>
      <c r="CF120" s="848">
        <v>1.3</v>
      </c>
      <c r="CG120" s="849"/>
      <c r="CH120" s="849"/>
      <c r="CI120" s="849"/>
      <c r="CJ120" s="849"/>
      <c r="CK120" s="850" t="s">
        <v>436</v>
      </c>
      <c r="CL120" s="810"/>
      <c r="CM120" s="810"/>
      <c r="CN120" s="810"/>
      <c r="CO120" s="811"/>
      <c r="CP120" s="854" t="s">
        <v>437</v>
      </c>
      <c r="CQ120" s="855"/>
      <c r="CR120" s="855"/>
      <c r="CS120" s="855"/>
      <c r="CT120" s="855"/>
      <c r="CU120" s="855"/>
      <c r="CV120" s="855"/>
      <c r="CW120" s="855"/>
      <c r="CX120" s="855"/>
      <c r="CY120" s="855"/>
      <c r="CZ120" s="855"/>
      <c r="DA120" s="855"/>
      <c r="DB120" s="855"/>
      <c r="DC120" s="855"/>
      <c r="DD120" s="855"/>
      <c r="DE120" s="855"/>
      <c r="DF120" s="856"/>
      <c r="DG120" s="799">
        <v>4079012</v>
      </c>
      <c r="DH120" s="800"/>
      <c r="DI120" s="800"/>
      <c r="DJ120" s="800"/>
      <c r="DK120" s="800"/>
      <c r="DL120" s="800">
        <v>3938505</v>
      </c>
      <c r="DM120" s="800"/>
      <c r="DN120" s="800"/>
      <c r="DO120" s="800"/>
      <c r="DP120" s="800"/>
      <c r="DQ120" s="800">
        <v>3968102</v>
      </c>
      <c r="DR120" s="800"/>
      <c r="DS120" s="800"/>
      <c r="DT120" s="800"/>
      <c r="DU120" s="800"/>
      <c r="DV120" s="801">
        <v>108.9</v>
      </c>
      <c r="DW120" s="801"/>
      <c r="DX120" s="801"/>
      <c r="DY120" s="801"/>
      <c r="DZ120" s="802"/>
    </row>
    <row r="121" spans="1:130" s="197" customFormat="1" ht="26.25" customHeight="1" x14ac:dyDescent="0.15">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428</v>
      </c>
      <c r="AB121" s="784"/>
      <c r="AC121" s="784"/>
      <c r="AD121" s="784"/>
      <c r="AE121" s="785"/>
      <c r="AF121" s="786" t="s">
        <v>428</v>
      </c>
      <c r="AG121" s="784"/>
      <c r="AH121" s="784"/>
      <c r="AI121" s="784"/>
      <c r="AJ121" s="785"/>
      <c r="AK121" s="786" t="s">
        <v>428</v>
      </c>
      <c r="AL121" s="784"/>
      <c r="AM121" s="784"/>
      <c r="AN121" s="784"/>
      <c r="AO121" s="785"/>
      <c r="AP121" s="754" t="s">
        <v>428</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6190589</v>
      </c>
      <c r="BR121" s="858"/>
      <c r="BS121" s="858"/>
      <c r="BT121" s="858"/>
      <c r="BU121" s="858"/>
      <c r="BV121" s="858">
        <v>5913547</v>
      </c>
      <c r="BW121" s="858"/>
      <c r="BX121" s="858"/>
      <c r="BY121" s="858"/>
      <c r="BZ121" s="858"/>
      <c r="CA121" s="858">
        <v>5995959</v>
      </c>
      <c r="CB121" s="858"/>
      <c r="CC121" s="858"/>
      <c r="CD121" s="858"/>
      <c r="CE121" s="858"/>
      <c r="CF121" s="859">
        <v>164.5</v>
      </c>
      <c r="CG121" s="860"/>
      <c r="CH121" s="860"/>
      <c r="CI121" s="860"/>
      <c r="CJ121" s="860"/>
      <c r="CK121" s="851"/>
      <c r="CL121" s="812"/>
      <c r="CM121" s="812"/>
      <c r="CN121" s="812"/>
      <c r="CO121" s="813"/>
      <c r="CP121" s="828" t="s">
        <v>440</v>
      </c>
      <c r="CQ121" s="829"/>
      <c r="CR121" s="829"/>
      <c r="CS121" s="829"/>
      <c r="CT121" s="829"/>
      <c r="CU121" s="829"/>
      <c r="CV121" s="829"/>
      <c r="CW121" s="829"/>
      <c r="CX121" s="829"/>
      <c r="CY121" s="829"/>
      <c r="CZ121" s="829"/>
      <c r="DA121" s="829"/>
      <c r="DB121" s="829"/>
      <c r="DC121" s="829"/>
      <c r="DD121" s="829"/>
      <c r="DE121" s="829"/>
      <c r="DF121" s="830"/>
      <c r="DG121" s="770">
        <v>225382</v>
      </c>
      <c r="DH121" s="771"/>
      <c r="DI121" s="771"/>
      <c r="DJ121" s="771"/>
      <c r="DK121" s="771"/>
      <c r="DL121" s="771">
        <v>271836</v>
      </c>
      <c r="DM121" s="771"/>
      <c r="DN121" s="771"/>
      <c r="DO121" s="771"/>
      <c r="DP121" s="771"/>
      <c r="DQ121" s="771">
        <v>288940</v>
      </c>
      <c r="DR121" s="771"/>
      <c r="DS121" s="771"/>
      <c r="DT121" s="771"/>
      <c r="DU121" s="771"/>
      <c r="DV121" s="823">
        <v>7.9</v>
      </c>
      <c r="DW121" s="823"/>
      <c r="DX121" s="823"/>
      <c r="DY121" s="823"/>
      <c r="DZ121" s="824"/>
    </row>
    <row r="122" spans="1:130" s="197" customFormat="1" ht="26.25" customHeight="1" x14ac:dyDescent="0.15">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428</v>
      </c>
      <c r="AB122" s="784"/>
      <c r="AC122" s="784"/>
      <c r="AD122" s="784"/>
      <c r="AE122" s="785"/>
      <c r="AF122" s="786" t="s">
        <v>428</v>
      </c>
      <c r="AG122" s="784"/>
      <c r="AH122" s="784"/>
      <c r="AI122" s="784"/>
      <c r="AJ122" s="785"/>
      <c r="AK122" s="786" t="s">
        <v>428</v>
      </c>
      <c r="AL122" s="784"/>
      <c r="AM122" s="784"/>
      <c r="AN122" s="784"/>
      <c r="AO122" s="785"/>
      <c r="AP122" s="754" t="s">
        <v>428</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441</v>
      </c>
      <c r="BP122" s="838"/>
      <c r="BQ122" s="839">
        <v>8865783</v>
      </c>
      <c r="BR122" s="840"/>
      <c r="BS122" s="840"/>
      <c r="BT122" s="840"/>
      <c r="BU122" s="840"/>
      <c r="BV122" s="840">
        <v>7815660</v>
      </c>
      <c r="BW122" s="840"/>
      <c r="BX122" s="840"/>
      <c r="BY122" s="840"/>
      <c r="BZ122" s="840"/>
      <c r="CA122" s="840">
        <v>7979066</v>
      </c>
      <c r="CB122" s="840"/>
      <c r="CC122" s="840"/>
      <c r="CD122" s="840"/>
      <c r="CE122" s="840"/>
      <c r="CF122" s="743"/>
      <c r="CG122" s="744"/>
      <c r="CH122" s="744"/>
      <c r="CI122" s="744"/>
      <c r="CJ122" s="841"/>
      <c r="CK122" s="851"/>
      <c r="CL122" s="812"/>
      <c r="CM122" s="812"/>
      <c r="CN122" s="812"/>
      <c r="CO122" s="813"/>
      <c r="CP122" s="828" t="s">
        <v>378</v>
      </c>
      <c r="CQ122" s="829"/>
      <c r="CR122" s="829"/>
      <c r="CS122" s="829"/>
      <c r="CT122" s="829"/>
      <c r="CU122" s="829"/>
      <c r="CV122" s="829"/>
      <c r="CW122" s="829"/>
      <c r="CX122" s="829"/>
      <c r="CY122" s="829"/>
      <c r="CZ122" s="829"/>
      <c r="DA122" s="829"/>
      <c r="DB122" s="829"/>
      <c r="DC122" s="829"/>
      <c r="DD122" s="829"/>
      <c r="DE122" s="829"/>
      <c r="DF122" s="830"/>
      <c r="DG122" s="770">
        <v>120331</v>
      </c>
      <c r="DH122" s="771"/>
      <c r="DI122" s="771"/>
      <c r="DJ122" s="771"/>
      <c r="DK122" s="771"/>
      <c r="DL122" s="771">
        <v>100659</v>
      </c>
      <c r="DM122" s="771"/>
      <c r="DN122" s="771"/>
      <c r="DO122" s="771"/>
      <c r="DP122" s="771"/>
      <c r="DQ122" s="771">
        <v>81485</v>
      </c>
      <c r="DR122" s="771"/>
      <c r="DS122" s="771"/>
      <c r="DT122" s="771"/>
      <c r="DU122" s="771"/>
      <c r="DV122" s="823">
        <v>2.2000000000000002</v>
      </c>
      <c r="DW122" s="823"/>
      <c r="DX122" s="823"/>
      <c r="DY122" s="823"/>
      <c r="DZ122" s="824"/>
    </row>
    <row r="123" spans="1:130" s="197" customFormat="1" ht="26.25" customHeight="1" thickBot="1" x14ac:dyDescent="0.2">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8660</v>
      </c>
      <c r="AB123" s="784"/>
      <c r="AC123" s="784"/>
      <c r="AD123" s="784"/>
      <c r="AE123" s="785"/>
      <c r="AF123" s="786">
        <v>8495</v>
      </c>
      <c r="AG123" s="784"/>
      <c r="AH123" s="784"/>
      <c r="AI123" s="784"/>
      <c r="AJ123" s="785"/>
      <c r="AK123" s="786">
        <v>8331</v>
      </c>
      <c r="AL123" s="784"/>
      <c r="AM123" s="784"/>
      <c r="AN123" s="784"/>
      <c r="AO123" s="785"/>
      <c r="AP123" s="754">
        <v>0.2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108</v>
      </c>
      <c r="BR123" s="832"/>
      <c r="BS123" s="832"/>
      <c r="BT123" s="832"/>
      <c r="BU123" s="832"/>
      <c r="BV123" s="832">
        <v>23.3</v>
      </c>
      <c r="BW123" s="832"/>
      <c r="BX123" s="832"/>
      <c r="BY123" s="832"/>
      <c r="BZ123" s="832"/>
      <c r="CA123" s="832">
        <v>44.5</v>
      </c>
      <c r="CB123" s="832"/>
      <c r="CC123" s="832"/>
      <c r="CD123" s="832"/>
      <c r="CE123" s="832"/>
      <c r="CF123" s="730"/>
      <c r="CG123" s="731"/>
      <c r="CH123" s="731"/>
      <c r="CI123" s="731"/>
      <c r="CJ123" s="833"/>
      <c r="CK123" s="851"/>
      <c r="CL123" s="812"/>
      <c r="CM123" s="812"/>
      <c r="CN123" s="812"/>
      <c r="CO123" s="813"/>
      <c r="CP123" s="828" t="s">
        <v>376</v>
      </c>
      <c r="CQ123" s="829"/>
      <c r="CR123" s="829"/>
      <c r="CS123" s="829"/>
      <c r="CT123" s="829"/>
      <c r="CU123" s="829"/>
      <c r="CV123" s="829"/>
      <c r="CW123" s="829"/>
      <c r="CX123" s="829"/>
      <c r="CY123" s="829"/>
      <c r="CZ123" s="829"/>
      <c r="DA123" s="829"/>
      <c r="DB123" s="829"/>
      <c r="DC123" s="829"/>
      <c r="DD123" s="829"/>
      <c r="DE123" s="829"/>
      <c r="DF123" s="830"/>
      <c r="DG123" s="783" t="s">
        <v>108</v>
      </c>
      <c r="DH123" s="784"/>
      <c r="DI123" s="784"/>
      <c r="DJ123" s="784"/>
      <c r="DK123" s="785"/>
      <c r="DL123" s="786" t="s">
        <v>108</v>
      </c>
      <c r="DM123" s="784"/>
      <c r="DN123" s="784"/>
      <c r="DO123" s="784"/>
      <c r="DP123" s="785"/>
      <c r="DQ123" s="786" t="s">
        <v>108</v>
      </c>
      <c r="DR123" s="784"/>
      <c r="DS123" s="784"/>
      <c r="DT123" s="784"/>
      <c r="DU123" s="785"/>
      <c r="DV123" s="754" t="s">
        <v>108</v>
      </c>
      <c r="DW123" s="755"/>
      <c r="DX123" s="755"/>
      <c r="DY123" s="755"/>
      <c r="DZ123" s="756"/>
    </row>
    <row r="124" spans="1:130" s="197" customFormat="1" ht="26.25" customHeight="1" x14ac:dyDescent="0.15">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108</v>
      </c>
      <c r="AB124" s="784"/>
      <c r="AC124" s="784"/>
      <c r="AD124" s="784"/>
      <c r="AE124" s="785"/>
      <c r="AF124" s="786" t="s">
        <v>108</v>
      </c>
      <c r="AG124" s="784"/>
      <c r="AH124" s="784"/>
      <c r="AI124" s="784"/>
      <c r="AJ124" s="785"/>
      <c r="AK124" s="786" t="s">
        <v>108</v>
      </c>
      <c r="AL124" s="784"/>
      <c r="AM124" s="784"/>
      <c r="AN124" s="784"/>
      <c r="AO124" s="785"/>
      <c r="AP124" s="754" t="s">
        <v>108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108</v>
      </c>
      <c r="DH124" s="717"/>
      <c r="DI124" s="717"/>
      <c r="DJ124" s="717"/>
      <c r="DK124" s="718"/>
      <c r="DL124" s="719" t="s">
        <v>108</v>
      </c>
      <c r="DM124" s="717"/>
      <c r="DN124" s="717"/>
      <c r="DO124" s="717"/>
      <c r="DP124" s="718"/>
      <c r="DQ124" s="719" t="s">
        <v>108</v>
      </c>
      <c r="DR124" s="717"/>
      <c r="DS124" s="717"/>
      <c r="DT124" s="717"/>
      <c r="DU124" s="718"/>
      <c r="DV124" s="807" t="s">
        <v>108</v>
      </c>
      <c r="DW124" s="808"/>
      <c r="DX124" s="808"/>
      <c r="DY124" s="808"/>
      <c r="DZ124" s="809"/>
    </row>
    <row r="125" spans="1:130" s="197" customFormat="1" ht="26.25" customHeight="1" thickBot="1" x14ac:dyDescent="0.2">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108</v>
      </c>
      <c r="AB125" s="784"/>
      <c r="AC125" s="784"/>
      <c r="AD125" s="784"/>
      <c r="AE125" s="785"/>
      <c r="AF125" s="786" t="s">
        <v>108</v>
      </c>
      <c r="AG125" s="784"/>
      <c r="AH125" s="784"/>
      <c r="AI125" s="784"/>
      <c r="AJ125" s="785"/>
      <c r="AK125" s="786" t="s">
        <v>108</v>
      </c>
      <c r="AL125" s="784"/>
      <c r="AM125" s="784"/>
      <c r="AN125" s="784"/>
      <c r="AO125" s="785"/>
      <c r="AP125" s="754" t="s">
        <v>108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108</v>
      </c>
      <c r="DH125" s="800"/>
      <c r="DI125" s="800"/>
      <c r="DJ125" s="800"/>
      <c r="DK125" s="800"/>
      <c r="DL125" s="800" t="s">
        <v>108</v>
      </c>
      <c r="DM125" s="800"/>
      <c r="DN125" s="800"/>
      <c r="DO125" s="800"/>
      <c r="DP125" s="800"/>
      <c r="DQ125" s="800" t="s">
        <v>108</v>
      </c>
      <c r="DR125" s="800"/>
      <c r="DS125" s="800"/>
      <c r="DT125" s="800"/>
      <c r="DU125" s="800"/>
      <c r="DV125" s="801" t="s">
        <v>108</v>
      </c>
      <c r="DW125" s="801"/>
      <c r="DX125" s="801"/>
      <c r="DY125" s="801"/>
      <c r="DZ125" s="802"/>
    </row>
    <row r="126" spans="1:130" s="197" customFormat="1" ht="26.25" customHeight="1" x14ac:dyDescent="0.15">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34106</v>
      </c>
      <c r="AB126" s="784"/>
      <c r="AC126" s="784"/>
      <c r="AD126" s="784"/>
      <c r="AE126" s="785"/>
      <c r="AF126" s="786">
        <v>3045</v>
      </c>
      <c r="AG126" s="784"/>
      <c r="AH126" s="784"/>
      <c r="AI126" s="784"/>
      <c r="AJ126" s="785"/>
      <c r="AK126" s="786">
        <v>22570</v>
      </c>
      <c r="AL126" s="784"/>
      <c r="AM126" s="784"/>
      <c r="AN126" s="784"/>
      <c r="AO126" s="785"/>
      <c r="AP126" s="754">
        <v>0.6</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108</v>
      </c>
      <c r="DH126" s="771"/>
      <c r="DI126" s="771"/>
      <c r="DJ126" s="771"/>
      <c r="DK126" s="771"/>
      <c r="DL126" s="771" t="s">
        <v>108</v>
      </c>
      <c r="DM126" s="771"/>
      <c r="DN126" s="771"/>
      <c r="DO126" s="771"/>
      <c r="DP126" s="771"/>
      <c r="DQ126" s="771" t="s">
        <v>108</v>
      </c>
      <c r="DR126" s="771"/>
      <c r="DS126" s="771"/>
      <c r="DT126" s="771"/>
      <c r="DU126" s="771"/>
      <c r="DV126" s="823" t="s">
        <v>108</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424</v>
      </c>
      <c r="AB127" s="784"/>
      <c r="AC127" s="784"/>
      <c r="AD127" s="784"/>
      <c r="AE127" s="785"/>
      <c r="AF127" s="786">
        <v>298</v>
      </c>
      <c r="AG127" s="784"/>
      <c r="AH127" s="784"/>
      <c r="AI127" s="784"/>
      <c r="AJ127" s="785"/>
      <c r="AK127" s="786">
        <v>203</v>
      </c>
      <c r="AL127" s="784"/>
      <c r="AM127" s="784"/>
      <c r="AN127" s="784"/>
      <c r="AO127" s="785"/>
      <c r="AP127" s="754">
        <v>0</v>
      </c>
      <c r="AQ127" s="755"/>
      <c r="AR127" s="755"/>
      <c r="AS127" s="755"/>
      <c r="AT127" s="756"/>
      <c r="AU127" s="233"/>
      <c r="AV127" s="233"/>
      <c r="AW127" s="233"/>
      <c r="AX127" s="757" t="s">
        <v>452</v>
      </c>
      <c r="AY127" s="758"/>
      <c r="AZ127" s="758"/>
      <c r="BA127" s="758"/>
      <c r="BB127" s="758"/>
      <c r="BC127" s="758"/>
      <c r="BD127" s="758"/>
      <c r="BE127" s="759"/>
      <c r="BF127" s="760" t="s">
        <v>108</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108</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20108</v>
      </c>
      <c r="AB128" s="724"/>
      <c r="AC128" s="724"/>
      <c r="AD128" s="724"/>
      <c r="AE128" s="725"/>
      <c r="AF128" s="726">
        <v>20625</v>
      </c>
      <c r="AG128" s="724"/>
      <c r="AH128" s="724"/>
      <c r="AI128" s="724"/>
      <c r="AJ128" s="725"/>
      <c r="AK128" s="726">
        <v>22036</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457</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4172550</v>
      </c>
      <c r="AB129" s="784"/>
      <c r="AC129" s="784"/>
      <c r="AD129" s="784"/>
      <c r="AE129" s="785"/>
      <c r="AF129" s="786">
        <v>4079360</v>
      </c>
      <c r="AG129" s="784"/>
      <c r="AH129" s="784"/>
      <c r="AI129" s="784"/>
      <c r="AJ129" s="785"/>
      <c r="AK129" s="786">
        <v>4176265</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4.3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545243</v>
      </c>
      <c r="AB130" s="784"/>
      <c r="AC130" s="784"/>
      <c r="AD130" s="784"/>
      <c r="AE130" s="785"/>
      <c r="AF130" s="786">
        <v>543663</v>
      </c>
      <c r="AG130" s="784"/>
      <c r="AH130" s="784"/>
      <c r="AI130" s="784"/>
      <c r="AJ130" s="785"/>
      <c r="AK130" s="786">
        <v>532122</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44.5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3627307</v>
      </c>
      <c r="AB131" s="717"/>
      <c r="AC131" s="717"/>
      <c r="AD131" s="717"/>
      <c r="AE131" s="718"/>
      <c r="AF131" s="719">
        <v>3535697</v>
      </c>
      <c r="AG131" s="717"/>
      <c r="AH131" s="717"/>
      <c r="AI131" s="717"/>
      <c r="AJ131" s="718"/>
      <c r="AK131" s="719">
        <v>3644143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3.7674506179999998</v>
      </c>
      <c r="AB132" s="740"/>
      <c r="AC132" s="740"/>
      <c r="AD132" s="740"/>
      <c r="AE132" s="741"/>
      <c r="AF132" s="742">
        <v>3.9444556479999999</v>
      </c>
      <c r="AG132" s="740"/>
      <c r="AH132" s="740"/>
      <c r="AI132" s="740"/>
      <c r="AJ132" s="741"/>
      <c r="AK132" s="742">
        <v>5.3117015439999999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3.6</v>
      </c>
      <c r="AB133" s="749"/>
      <c r="AC133" s="749"/>
      <c r="AD133" s="749"/>
      <c r="AE133" s="750"/>
      <c r="AF133" s="748">
        <v>3.6</v>
      </c>
      <c r="AG133" s="749"/>
      <c r="AH133" s="749"/>
      <c r="AI133" s="749"/>
      <c r="AJ133" s="750"/>
      <c r="AK133" s="748">
        <v>4.3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97"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8"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K52"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9" t="s">
        <v>469</v>
      </c>
      <c r="L7" s="254"/>
      <c r="M7" s="255" t="s">
        <v>470</v>
      </c>
      <c r="N7" s="256"/>
    </row>
    <row r="8" spans="1:16" x14ac:dyDescent="0.15">
      <c r="A8" s="248"/>
      <c r="B8" s="244"/>
      <c r="C8" s="244"/>
      <c r="D8" s="244"/>
      <c r="E8" s="244"/>
      <c r="F8" s="244"/>
      <c r="G8" s="257"/>
      <c r="H8" s="258"/>
      <c r="I8" s="258"/>
      <c r="J8" s="259"/>
      <c r="K8" s="1120"/>
      <c r="L8" s="260" t="s">
        <v>471</v>
      </c>
      <c r="M8" s="261" t="s">
        <v>472</v>
      </c>
      <c r="N8" s="262" t="s">
        <v>473</v>
      </c>
    </row>
    <row r="9" spans="1:16" x14ac:dyDescent="0.15">
      <c r="A9" s="248"/>
      <c r="B9" s="244"/>
      <c r="C9" s="244"/>
      <c r="D9" s="244"/>
      <c r="E9" s="244"/>
      <c r="F9" s="244"/>
      <c r="G9" s="1133" t="s">
        <v>474</v>
      </c>
      <c r="H9" s="1134"/>
      <c r="I9" s="1134"/>
      <c r="J9" s="1135"/>
      <c r="K9" s="263">
        <v>920597</v>
      </c>
      <c r="L9" s="264">
        <v>112254</v>
      </c>
      <c r="M9" s="265">
        <v>114146</v>
      </c>
      <c r="N9" s="266">
        <v>-1.7</v>
      </c>
    </row>
    <row r="10" spans="1:16" x14ac:dyDescent="0.15">
      <c r="A10" s="248"/>
      <c r="B10" s="244"/>
      <c r="C10" s="244"/>
      <c r="D10" s="244"/>
      <c r="E10" s="244"/>
      <c r="F10" s="244"/>
      <c r="G10" s="1133" t="s">
        <v>475</v>
      </c>
      <c r="H10" s="1134"/>
      <c r="I10" s="1134"/>
      <c r="J10" s="1135"/>
      <c r="K10" s="267">
        <v>69731</v>
      </c>
      <c r="L10" s="268">
        <v>8503</v>
      </c>
      <c r="M10" s="269">
        <v>10658</v>
      </c>
      <c r="N10" s="270">
        <v>-20.2</v>
      </c>
    </row>
    <row r="11" spans="1:16" ht="13.5" customHeight="1" x14ac:dyDescent="0.15">
      <c r="A11" s="248"/>
      <c r="B11" s="244"/>
      <c r="C11" s="244"/>
      <c r="D11" s="244"/>
      <c r="E11" s="244"/>
      <c r="F11" s="244"/>
      <c r="G11" s="1133" t="s">
        <v>476</v>
      </c>
      <c r="H11" s="1134"/>
      <c r="I11" s="1134"/>
      <c r="J11" s="1135"/>
      <c r="K11" s="267">
        <v>19144</v>
      </c>
      <c r="L11" s="268">
        <v>2334</v>
      </c>
      <c r="M11" s="269">
        <v>17529</v>
      </c>
      <c r="N11" s="270">
        <v>-86.7</v>
      </c>
    </row>
    <row r="12" spans="1:16" ht="13.5" customHeight="1" x14ac:dyDescent="0.15">
      <c r="A12" s="248"/>
      <c r="B12" s="244"/>
      <c r="C12" s="244"/>
      <c r="D12" s="244"/>
      <c r="E12" s="244"/>
      <c r="F12" s="244"/>
      <c r="G12" s="1133" t="s">
        <v>477</v>
      </c>
      <c r="H12" s="1134"/>
      <c r="I12" s="1134"/>
      <c r="J12" s="1135"/>
      <c r="K12" s="267">
        <v>5760</v>
      </c>
      <c r="L12" s="268">
        <v>702</v>
      </c>
      <c r="M12" s="269">
        <v>1257</v>
      </c>
      <c r="N12" s="270">
        <v>-44.2</v>
      </c>
    </row>
    <row r="13" spans="1:16" ht="13.5" customHeight="1" x14ac:dyDescent="0.15">
      <c r="A13" s="248"/>
      <c r="B13" s="244"/>
      <c r="C13" s="244"/>
      <c r="D13" s="244"/>
      <c r="E13" s="244"/>
      <c r="F13" s="244"/>
      <c r="G13" s="1133" t="s">
        <v>478</v>
      </c>
      <c r="H13" s="1134"/>
      <c r="I13" s="1134"/>
      <c r="J13" s="1135"/>
      <c r="K13" s="267" t="s">
        <v>479</v>
      </c>
      <c r="L13" s="268" t="s">
        <v>479</v>
      </c>
      <c r="M13" s="269" t="s">
        <v>479</v>
      </c>
      <c r="N13" s="270" t="s">
        <v>479</v>
      </c>
    </row>
    <row r="14" spans="1:16" ht="13.5" customHeight="1" x14ac:dyDescent="0.15">
      <c r="A14" s="248"/>
      <c r="B14" s="244"/>
      <c r="C14" s="244"/>
      <c r="D14" s="244"/>
      <c r="E14" s="244"/>
      <c r="F14" s="244"/>
      <c r="G14" s="1133" t="s">
        <v>480</v>
      </c>
      <c r="H14" s="1134"/>
      <c r="I14" s="1134"/>
      <c r="J14" s="1135"/>
      <c r="K14" s="267">
        <v>27477</v>
      </c>
      <c r="L14" s="268">
        <v>3350</v>
      </c>
      <c r="M14" s="269">
        <v>5389</v>
      </c>
      <c r="N14" s="270">
        <v>-37.799999999999997</v>
      </c>
    </row>
    <row r="15" spans="1:16" ht="13.5" customHeight="1" x14ac:dyDescent="0.15">
      <c r="A15" s="248"/>
      <c r="B15" s="244"/>
      <c r="C15" s="244"/>
      <c r="D15" s="244"/>
      <c r="E15" s="244"/>
      <c r="F15" s="244"/>
      <c r="G15" s="1133" t="s">
        <v>481</v>
      </c>
      <c r="H15" s="1134"/>
      <c r="I15" s="1134"/>
      <c r="J15" s="1135"/>
      <c r="K15" s="267">
        <v>29161</v>
      </c>
      <c r="L15" s="268">
        <v>3556</v>
      </c>
      <c r="M15" s="269">
        <v>2513</v>
      </c>
      <c r="N15" s="270">
        <v>41.5</v>
      </c>
    </row>
    <row r="16" spans="1:16" x14ac:dyDescent="0.15">
      <c r="A16" s="248"/>
      <c r="B16" s="244"/>
      <c r="C16" s="244"/>
      <c r="D16" s="244"/>
      <c r="E16" s="244"/>
      <c r="F16" s="244"/>
      <c r="G16" s="1136" t="s">
        <v>482</v>
      </c>
      <c r="H16" s="1137"/>
      <c r="I16" s="1137"/>
      <c r="J16" s="1138"/>
      <c r="K16" s="268">
        <v>-89496</v>
      </c>
      <c r="L16" s="268">
        <v>-10913</v>
      </c>
      <c r="M16" s="269">
        <v>-11876</v>
      </c>
      <c r="N16" s="270">
        <v>-8.1</v>
      </c>
    </row>
    <row r="17" spans="1:16" x14ac:dyDescent="0.15">
      <c r="A17" s="248"/>
      <c r="B17" s="244"/>
      <c r="C17" s="244"/>
      <c r="D17" s="244"/>
      <c r="E17" s="244"/>
      <c r="F17" s="244"/>
      <c r="G17" s="1136" t="s">
        <v>167</v>
      </c>
      <c r="H17" s="1137"/>
      <c r="I17" s="1137"/>
      <c r="J17" s="1138"/>
      <c r="K17" s="268">
        <v>982374</v>
      </c>
      <c r="L17" s="268">
        <v>119787</v>
      </c>
      <c r="M17" s="269">
        <v>139615</v>
      </c>
      <c r="N17" s="270">
        <v>-14.2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30" t="s">
        <v>487</v>
      </c>
      <c r="H21" s="1131"/>
      <c r="I21" s="1131"/>
      <c r="J21" s="1132"/>
      <c r="K21" s="280">
        <v>13.29</v>
      </c>
      <c r="L21" s="281">
        <v>13.07</v>
      </c>
      <c r="M21" s="282">
        <v>0.22</v>
      </c>
      <c r="N21" s="249"/>
      <c r="O21" s="283"/>
      <c r="P21" s="279"/>
    </row>
    <row r="22" spans="1:16" s="284" customFormat="1" x14ac:dyDescent="0.15">
      <c r="A22" s="279"/>
      <c r="B22" s="249"/>
      <c r="C22" s="249"/>
      <c r="D22" s="249"/>
      <c r="E22" s="249"/>
      <c r="F22" s="249"/>
      <c r="G22" s="1130" t="s">
        <v>488</v>
      </c>
      <c r="H22" s="1131"/>
      <c r="I22" s="1131"/>
      <c r="J22" s="1132"/>
      <c r="K22" s="285">
        <v>91.6</v>
      </c>
      <c r="L22" s="286">
        <v>95</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9" t="s">
        <v>469</v>
      </c>
      <c r="L30" s="254"/>
      <c r="M30" s="255" t="s">
        <v>470</v>
      </c>
      <c r="N30" s="256"/>
    </row>
    <row r="31" spans="1:16" x14ac:dyDescent="0.15">
      <c r="A31" s="248"/>
      <c r="B31" s="244"/>
      <c r="C31" s="244"/>
      <c r="D31" s="244"/>
      <c r="E31" s="244"/>
      <c r="F31" s="244"/>
      <c r="G31" s="257"/>
      <c r="H31" s="258"/>
      <c r="I31" s="258"/>
      <c r="J31" s="259"/>
      <c r="K31" s="1120"/>
      <c r="L31" s="260" t="s">
        <v>471</v>
      </c>
      <c r="M31" s="261" t="s">
        <v>472</v>
      </c>
      <c r="N31" s="262" t="s">
        <v>473</v>
      </c>
    </row>
    <row r="32" spans="1:16" ht="27" customHeight="1" x14ac:dyDescent="0.15">
      <c r="A32" s="248"/>
      <c r="B32" s="244"/>
      <c r="C32" s="244"/>
      <c r="D32" s="244"/>
      <c r="E32" s="244"/>
      <c r="F32" s="244"/>
      <c r="G32" s="1121" t="s">
        <v>492</v>
      </c>
      <c r="H32" s="1122"/>
      <c r="I32" s="1122"/>
      <c r="J32" s="1123"/>
      <c r="K32" s="294">
        <v>138383</v>
      </c>
      <c r="L32" s="294">
        <v>16874</v>
      </c>
      <c r="M32" s="295">
        <v>64386</v>
      </c>
      <c r="N32" s="296">
        <v>-73.8</v>
      </c>
    </row>
    <row r="33" spans="1:16" ht="13.5" customHeight="1" x14ac:dyDescent="0.15">
      <c r="A33" s="248"/>
      <c r="B33" s="244"/>
      <c r="C33" s="244"/>
      <c r="D33" s="244"/>
      <c r="E33" s="244"/>
      <c r="F33" s="244"/>
      <c r="G33" s="1121" t="s">
        <v>493</v>
      </c>
      <c r="H33" s="1122"/>
      <c r="I33" s="1122"/>
      <c r="J33" s="1123"/>
      <c r="K33" s="294" t="s">
        <v>479</v>
      </c>
      <c r="L33" s="294" t="s">
        <v>479</v>
      </c>
      <c r="M33" s="295" t="s">
        <v>479</v>
      </c>
      <c r="N33" s="296" t="s">
        <v>479</v>
      </c>
    </row>
    <row r="34" spans="1:16" ht="27" customHeight="1" x14ac:dyDescent="0.15">
      <c r="A34" s="248"/>
      <c r="B34" s="244"/>
      <c r="C34" s="244"/>
      <c r="D34" s="244"/>
      <c r="E34" s="244"/>
      <c r="F34" s="244"/>
      <c r="G34" s="1121" t="s">
        <v>494</v>
      </c>
      <c r="H34" s="1122"/>
      <c r="I34" s="1122"/>
      <c r="J34" s="1123"/>
      <c r="K34" s="294" t="s">
        <v>479</v>
      </c>
      <c r="L34" s="294" t="s">
        <v>479</v>
      </c>
      <c r="M34" s="295">
        <v>1</v>
      </c>
      <c r="N34" s="296" t="s">
        <v>479</v>
      </c>
    </row>
    <row r="35" spans="1:16" ht="27" customHeight="1" x14ac:dyDescent="0.15">
      <c r="A35" s="248"/>
      <c r="B35" s="244"/>
      <c r="C35" s="244"/>
      <c r="D35" s="244"/>
      <c r="E35" s="244"/>
      <c r="F35" s="244"/>
      <c r="G35" s="1121" t="s">
        <v>495</v>
      </c>
      <c r="H35" s="1122"/>
      <c r="I35" s="1122"/>
      <c r="J35" s="1123"/>
      <c r="K35" s="294">
        <v>572257</v>
      </c>
      <c r="L35" s="294">
        <v>69779</v>
      </c>
      <c r="M35" s="295">
        <v>18584</v>
      </c>
      <c r="N35" s="296">
        <v>275.5</v>
      </c>
    </row>
    <row r="36" spans="1:16" ht="27" customHeight="1" x14ac:dyDescent="0.15">
      <c r="A36" s="248"/>
      <c r="B36" s="244"/>
      <c r="C36" s="244"/>
      <c r="D36" s="244"/>
      <c r="E36" s="244"/>
      <c r="F36" s="244"/>
      <c r="G36" s="1121" t="s">
        <v>496</v>
      </c>
      <c r="H36" s="1122"/>
      <c r="I36" s="1122"/>
      <c r="J36" s="1123"/>
      <c r="K36" s="294">
        <v>5980</v>
      </c>
      <c r="L36" s="294">
        <v>729</v>
      </c>
      <c r="M36" s="295">
        <v>4740</v>
      </c>
      <c r="N36" s="296">
        <v>-84.6</v>
      </c>
    </row>
    <row r="37" spans="1:16" ht="13.5" customHeight="1" x14ac:dyDescent="0.15">
      <c r="A37" s="248"/>
      <c r="B37" s="244"/>
      <c r="C37" s="244"/>
      <c r="D37" s="244"/>
      <c r="E37" s="244"/>
      <c r="F37" s="244"/>
      <c r="G37" s="1121" t="s">
        <v>497</v>
      </c>
      <c r="H37" s="1122"/>
      <c r="I37" s="1122"/>
      <c r="J37" s="1123"/>
      <c r="K37" s="294">
        <v>31104</v>
      </c>
      <c r="L37" s="294">
        <v>3793</v>
      </c>
      <c r="M37" s="295">
        <v>1431</v>
      </c>
      <c r="N37" s="296">
        <v>165.1</v>
      </c>
    </row>
    <row r="38" spans="1:16" ht="27" customHeight="1" x14ac:dyDescent="0.15">
      <c r="A38" s="248"/>
      <c r="B38" s="244"/>
      <c r="C38" s="244"/>
      <c r="D38" s="244"/>
      <c r="E38" s="244"/>
      <c r="F38" s="244"/>
      <c r="G38" s="1124" t="s">
        <v>498</v>
      </c>
      <c r="H38" s="1125"/>
      <c r="I38" s="1125"/>
      <c r="J38" s="1126"/>
      <c r="K38" s="297" t="s">
        <v>479</v>
      </c>
      <c r="L38" s="297" t="s">
        <v>479</v>
      </c>
      <c r="M38" s="298">
        <v>15</v>
      </c>
      <c r="N38" s="299" t="s">
        <v>479</v>
      </c>
      <c r="O38" s="293"/>
    </row>
    <row r="39" spans="1:16" x14ac:dyDescent="0.15">
      <c r="A39" s="248"/>
      <c r="B39" s="244"/>
      <c r="C39" s="244"/>
      <c r="D39" s="244"/>
      <c r="E39" s="244"/>
      <c r="F39" s="244"/>
      <c r="G39" s="1124" t="s">
        <v>499</v>
      </c>
      <c r="H39" s="1125"/>
      <c r="I39" s="1125"/>
      <c r="J39" s="1126"/>
      <c r="K39" s="300">
        <v>-22036</v>
      </c>
      <c r="L39" s="300">
        <v>-2687</v>
      </c>
      <c r="M39" s="301">
        <v>-2634</v>
      </c>
      <c r="N39" s="302">
        <v>2</v>
      </c>
      <c r="O39" s="293"/>
    </row>
    <row r="40" spans="1:16" ht="27" customHeight="1" x14ac:dyDescent="0.15">
      <c r="A40" s="248"/>
      <c r="B40" s="244"/>
      <c r="C40" s="244"/>
      <c r="D40" s="244"/>
      <c r="E40" s="244"/>
      <c r="F40" s="244"/>
      <c r="G40" s="1121" t="s">
        <v>500</v>
      </c>
      <c r="H40" s="1122"/>
      <c r="I40" s="1122"/>
      <c r="J40" s="1123"/>
      <c r="K40" s="300">
        <v>-532122</v>
      </c>
      <c r="L40" s="300">
        <v>-64885</v>
      </c>
      <c r="M40" s="301">
        <v>-59733</v>
      </c>
      <c r="N40" s="302">
        <v>8.6</v>
      </c>
      <c r="O40" s="293"/>
    </row>
    <row r="41" spans="1:16" x14ac:dyDescent="0.15">
      <c r="A41" s="248"/>
      <c r="B41" s="244"/>
      <c r="C41" s="244"/>
      <c r="D41" s="244"/>
      <c r="E41" s="244"/>
      <c r="F41" s="244"/>
      <c r="G41" s="1127" t="s">
        <v>278</v>
      </c>
      <c r="H41" s="1128"/>
      <c r="I41" s="1128"/>
      <c r="J41" s="1129"/>
      <c r="K41" s="294">
        <v>193566</v>
      </c>
      <c r="L41" s="300">
        <v>23603</v>
      </c>
      <c r="M41" s="301">
        <v>26789</v>
      </c>
      <c r="N41" s="302">
        <v>-11.9</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14" t="s">
        <v>469</v>
      </c>
      <c r="J49" s="1116" t="s">
        <v>504</v>
      </c>
      <c r="K49" s="1117"/>
      <c r="L49" s="1117"/>
      <c r="M49" s="1117"/>
      <c r="N49" s="1118"/>
    </row>
    <row r="50" spans="1:14" x14ac:dyDescent="0.15">
      <c r="A50" s="248"/>
      <c r="B50" s="244"/>
      <c r="C50" s="244"/>
      <c r="D50" s="244"/>
      <c r="E50" s="244"/>
      <c r="F50" s="244"/>
      <c r="G50" s="312"/>
      <c r="H50" s="313"/>
      <c r="I50" s="1115"/>
      <c r="J50" s="314" t="s">
        <v>505</v>
      </c>
      <c r="K50" s="315" t="s">
        <v>506</v>
      </c>
      <c r="L50" s="316" t="s">
        <v>507</v>
      </c>
      <c r="M50" s="317" t="s">
        <v>508</v>
      </c>
      <c r="N50" s="318" t="s">
        <v>509</v>
      </c>
    </row>
    <row r="51" spans="1:14" x14ac:dyDescent="0.15">
      <c r="A51" s="248"/>
      <c r="B51" s="244"/>
      <c r="C51" s="244"/>
      <c r="D51" s="244"/>
      <c r="E51" s="244"/>
      <c r="F51" s="244"/>
      <c r="G51" s="310" t="s">
        <v>510</v>
      </c>
      <c r="H51" s="311"/>
      <c r="I51" s="319">
        <v>1054195</v>
      </c>
      <c r="J51" s="320">
        <v>127750</v>
      </c>
      <c r="K51" s="321">
        <v>9.5</v>
      </c>
      <c r="L51" s="322">
        <v>92021</v>
      </c>
      <c r="M51" s="323">
        <v>-24.5</v>
      </c>
      <c r="N51" s="324">
        <v>34</v>
      </c>
    </row>
    <row r="52" spans="1:14" x14ac:dyDescent="0.15">
      <c r="A52" s="248"/>
      <c r="B52" s="244"/>
      <c r="C52" s="244"/>
      <c r="D52" s="244"/>
      <c r="E52" s="244"/>
      <c r="F52" s="244"/>
      <c r="G52" s="325"/>
      <c r="H52" s="326" t="s">
        <v>511</v>
      </c>
      <c r="I52" s="327">
        <v>445539</v>
      </c>
      <c r="J52" s="328">
        <v>53992</v>
      </c>
      <c r="K52" s="329">
        <v>-32.299999999999997</v>
      </c>
      <c r="L52" s="330">
        <v>52579</v>
      </c>
      <c r="M52" s="331">
        <v>-23.2</v>
      </c>
      <c r="N52" s="332">
        <v>-9.1</v>
      </c>
    </row>
    <row r="53" spans="1:14" x14ac:dyDescent="0.15">
      <c r="A53" s="248"/>
      <c r="B53" s="244"/>
      <c r="C53" s="244"/>
      <c r="D53" s="244"/>
      <c r="E53" s="244"/>
      <c r="F53" s="244"/>
      <c r="G53" s="310" t="s">
        <v>512</v>
      </c>
      <c r="H53" s="311"/>
      <c r="I53" s="319">
        <v>858441</v>
      </c>
      <c r="J53" s="320">
        <v>103414</v>
      </c>
      <c r="K53" s="321">
        <v>-19</v>
      </c>
      <c r="L53" s="322">
        <v>94828</v>
      </c>
      <c r="M53" s="323">
        <v>3.1</v>
      </c>
      <c r="N53" s="324">
        <v>-22.1</v>
      </c>
    </row>
    <row r="54" spans="1:14" x14ac:dyDescent="0.15">
      <c r="A54" s="248"/>
      <c r="B54" s="244"/>
      <c r="C54" s="244"/>
      <c r="D54" s="244"/>
      <c r="E54" s="244"/>
      <c r="F54" s="244"/>
      <c r="G54" s="325"/>
      <c r="H54" s="326" t="s">
        <v>511</v>
      </c>
      <c r="I54" s="327">
        <v>427779</v>
      </c>
      <c r="J54" s="328">
        <v>51533</v>
      </c>
      <c r="K54" s="329">
        <v>-4.5999999999999996</v>
      </c>
      <c r="L54" s="330">
        <v>55133</v>
      </c>
      <c r="M54" s="331">
        <v>4.9000000000000004</v>
      </c>
      <c r="N54" s="332">
        <v>-9.5</v>
      </c>
    </row>
    <row r="55" spans="1:14" x14ac:dyDescent="0.15">
      <c r="A55" s="248"/>
      <c r="B55" s="244"/>
      <c r="C55" s="244"/>
      <c r="D55" s="244"/>
      <c r="E55" s="244"/>
      <c r="F55" s="244"/>
      <c r="G55" s="310" t="s">
        <v>513</v>
      </c>
      <c r="H55" s="311"/>
      <c r="I55" s="319">
        <v>3065763</v>
      </c>
      <c r="J55" s="320">
        <v>367201</v>
      </c>
      <c r="K55" s="321">
        <v>255.1</v>
      </c>
      <c r="L55" s="322">
        <v>119674</v>
      </c>
      <c r="M55" s="323">
        <v>26.2</v>
      </c>
      <c r="N55" s="324">
        <v>228.9</v>
      </c>
    </row>
    <row r="56" spans="1:14" x14ac:dyDescent="0.15">
      <c r="A56" s="248"/>
      <c r="B56" s="244"/>
      <c r="C56" s="244"/>
      <c r="D56" s="244"/>
      <c r="E56" s="244"/>
      <c r="F56" s="244"/>
      <c r="G56" s="325"/>
      <c r="H56" s="326" t="s">
        <v>511</v>
      </c>
      <c r="I56" s="327">
        <v>573059</v>
      </c>
      <c r="J56" s="328">
        <v>68638</v>
      </c>
      <c r="K56" s="329">
        <v>33.200000000000003</v>
      </c>
      <c r="L56" s="330">
        <v>57803</v>
      </c>
      <c r="M56" s="331">
        <v>4.8</v>
      </c>
      <c r="N56" s="332">
        <v>28.4</v>
      </c>
    </row>
    <row r="57" spans="1:14" x14ac:dyDescent="0.15">
      <c r="A57" s="248"/>
      <c r="B57" s="244"/>
      <c r="C57" s="244"/>
      <c r="D57" s="244"/>
      <c r="E57" s="244"/>
      <c r="F57" s="244"/>
      <c r="G57" s="310" t="s">
        <v>514</v>
      </c>
      <c r="H57" s="311"/>
      <c r="I57" s="319">
        <v>2082292</v>
      </c>
      <c r="J57" s="320">
        <v>251728</v>
      </c>
      <c r="K57" s="321">
        <v>-31.4</v>
      </c>
      <c r="L57" s="322">
        <v>119685</v>
      </c>
      <c r="M57" s="323">
        <v>0</v>
      </c>
      <c r="N57" s="324">
        <v>-31.4</v>
      </c>
    </row>
    <row r="58" spans="1:14" x14ac:dyDescent="0.15">
      <c r="A58" s="248"/>
      <c r="B58" s="244"/>
      <c r="C58" s="244"/>
      <c r="D58" s="244"/>
      <c r="E58" s="244"/>
      <c r="F58" s="244"/>
      <c r="G58" s="325"/>
      <c r="H58" s="326" t="s">
        <v>511</v>
      </c>
      <c r="I58" s="327">
        <v>918623</v>
      </c>
      <c r="J58" s="328">
        <v>111052</v>
      </c>
      <c r="K58" s="329">
        <v>61.8</v>
      </c>
      <c r="L58" s="330">
        <v>68464</v>
      </c>
      <c r="M58" s="331">
        <v>18.399999999999999</v>
      </c>
      <c r="N58" s="332">
        <v>43.4</v>
      </c>
    </row>
    <row r="59" spans="1:14" x14ac:dyDescent="0.15">
      <c r="A59" s="248"/>
      <c r="B59" s="244"/>
      <c r="C59" s="244"/>
      <c r="D59" s="244"/>
      <c r="E59" s="244"/>
      <c r="F59" s="244"/>
      <c r="G59" s="310" t="s">
        <v>515</v>
      </c>
      <c r="H59" s="311"/>
      <c r="I59" s="319">
        <v>2224345</v>
      </c>
      <c r="J59" s="320">
        <v>271229</v>
      </c>
      <c r="K59" s="321">
        <v>7.7</v>
      </c>
      <c r="L59" s="322">
        <v>109920</v>
      </c>
      <c r="M59" s="323">
        <v>-8.1999999999999993</v>
      </c>
      <c r="N59" s="324">
        <v>15.9</v>
      </c>
    </row>
    <row r="60" spans="1:14" x14ac:dyDescent="0.15">
      <c r="A60" s="248"/>
      <c r="B60" s="244"/>
      <c r="C60" s="244"/>
      <c r="D60" s="244"/>
      <c r="E60" s="244"/>
      <c r="F60" s="244"/>
      <c r="G60" s="325"/>
      <c r="H60" s="326" t="s">
        <v>511</v>
      </c>
      <c r="I60" s="333">
        <v>1087267</v>
      </c>
      <c r="J60" s="328">
        <v>132577</v>
      </c>
      <c r="K60" s="329">
        <v>19.399999999999999</v>
      </c>
      <c r="L60" s="330">
        <v>62739</v>
      </c>
      <c r="M60" s="331">
        <v>-8.4</v>
      </c>
      <c r="N60" s="332">
        <v>27.8</v>
      </c>
    </row>
    <row r="61" spans="1:14" x14ac:dyDescent="0.15">
      <c r="A61" s="248"/>
      <c r="B61" s="244"/>
      <c r="C61" s="244"/>
      <c r="D61" s="244"/>
      <c r="E61" s="244"/>
      <c r="F61" s="244"/>
      <c r="G61" s="310" t="s">
        <v>516</v>
      </c>
      <c r="H61" s="334"/>
      <c r="I61" s="335">
        <v>1857007</v>
      </c>
      <c r="J61" s="336">
        <v>224264</v>
      </c>
      <c r="K61" s="337">
        <v>44.4</v>
      </c>
      <c r="L61" s="338">
        <v>107226</v>
      </c>
      <c r="M61" s="339">
        <v>-0.7</v>
      </c>
      <c r="N61" s="324">
        <v>45.1</v>
      </c>
    </row>
    <row r="62" spans="1:14" x14ac:dyDescent="0.15">
      <c r="A62" s="248"/>
      <c r="B62" s="244"/>
      <c r="C62" s="244"/>
      <c r="D62" s="244"/>
      <c r="E62" s="244"/>
      <c r="F62" s="244"/>
      <c r="G62" s="325"/>
      <c r="H62" s="326" t="s">
        <v>511</v>
      </c>
      <c r="I62" s="327">
        <v>690453</v>
      </c>
      <c r="J62" s="328">
        <v>83558</v>
      </c>
      <c r="K62" s="329">
        <v>15.5</v>
      </c>
      <c r="L62" s="330">
        <v>59344</v>
      </c>
      <c r="M62" s="331">
        <v>-0.7</v>
      </c>
      <c r="N62" s="332">
        <v>16.2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9"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S97"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44.05</v>
      </c>
      <c r="G47" s="12">
        <v>50.95</v>
      </c>
      <c r="H47" s="12">
        <v>38.369999999999997</v>
      </c>
      <c r="I47" s="12">
        <v>35.1</v>
      </c>
      <c r="J47" s="13">
        <v>36.340000000000003</v>
      </c>
    </row>
    <row r="48" spans="2:10" ht="57.75" customHeight="1" x14ac:dyDescent="0.15">
      <c r="B48" s="14"/>
      <c r="C48" s="1141" t="s">
        <v>4</v>
      </c>
      <c r="D48" s="1141"/>
      <c r="E48" s="1142"/>
      <c r="F48" s="15">
        <v>6.98</v>
      </c>
      <c r="G48" s="16">
        <v>6.91</v>
      </c>
      <c r="H48" s="16">
        <v>5.13</v>
      </c>
      <c r="I48" s="16">
        <v>7.88</v>
      </c>
      <c r="J48" s="17">
        <v>11.26</v>
      </c>
    </row>
    <row r="49" spans="2:10" ht="57.75" customHeight="1" thickBot="1" x14ac:dyDescent="0.2">
      <c r="B49" s="18"/>
      <c r="C49" s="1143" t="s">
        <v>5</v>
      </c>
      <c r="D49" s="1143"/>
      <c r="E49" s="1144"/>
      <c r="F49" s="19">
        <v>4.0199999999999996</v>
      </c>
      <c r="G49" s="20">
        <v>3.1</v>
      </c>
      <c r="H49" s="20" t="s">
        <v>523</v>
      </c>
      <c r="I49" s="20" t="s">
        <v>524</v>
      </c>
      <c r="J49" s="21">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525</v>
      </c>
      <c r="D34" s="1151"/>
      <c r="E34" s="1152"/>
      <c r="F34" s="32">
        <v>7.94</v>
      </c>
      <c r="G34" s="33">
        <v>9.0399999999999991</v>
      </c>
      <c r="H34" s="33">
        <v>10.14</v>
      </c>
      <c r="I34" s="33">
        <v>11.16</v>
      </c>
      <c r="J34" s="34">
        <v>11.3</v>
      </c>
      <c r="K34" s="22"/>
      <c r="L34" s="22"/>
      <c r="M34" s="22"/>
      <c r="N34" s="22"/>
      <c r="O34" s="22"/>
      <c r="P34" s="22"/>
    </row>
    <row r="35" spans="1:16" ht="39" customHeight="1" x14ac:dyDescent="0.15">
      <c r="A35" s="22"/>
      <c r="B35" s="35"/>
      <c r="C35" s="1145" t="s">
        <v>526</v>
      </c>
      <c r="D35" s="1146"/>
      <c r="E35" s="1147"/>
      <c r="F35" s="36">
        <v>6.98</v>
      </c>
      <c r="G35" s="37">
        <v>6.9</v>
      </c>
      <c r="H35" s="37">
        <v>5.12</v>
      </c>
      <c r="I35" s="37">
        <v>7.88</v>
      </c>
      <c r="J35" s="38">
        <v>11.25</v>
      </c>
      <c r="K35" s="22"/>
      <c r="L35" s="22"/>
      <c r="M35" s="22"/>
      <c r="N35" s="22"/>
      <c r="O35" s="22"/>
      <c r="P35" s="22"/>
    </row>
    <row r="36" spans="1:16" ht="39" customHeight="1" x14ac:dyDescent="0.15">
      <c r="A36" s="22"/>
      <c r="B36" s="35"/>
      <c r="C36" s="1145" t="s">
        <v>527</v>
      </c>
      <c r="D36" s="1146"/>
      <c r="E36" s="1147"/>
      <c r="F36" s="36">
        <v>4.0199999999999996</v>
      </c>
      <c r="G36" s="37">
        <v>4.3499999999999996</v>
      </c>
      <c r="H36" s="37">
        <v>3.76</v>
      </c>
      <c r="I36" s="37">
        <v>4.16</v>
      </c>
      <c r="J36" s="38">
        <v>4.21</v>
      </c>
      <c r="K36" s="22"/>
      <c r="L36" s="22"/>
      <c r="M36" s="22"/>
      <c r="N36" s="22"/>
      <c r="O36" s="22"/>
      <c r="P36" s="22"/>
    </row>
    <row r="37" spans="1:16" ht="39" customHeight="1" x14ac:dyDescent="0.15">
      <c r="A37" s="22"/>
      <c r="B37" s="35"/>
      <c r="C37" s="1145" t="s">
        <v>528</v>
      </c>
      <c r="D37" s="1146"/>
      <c r="E37" s="1147"/>
      <c r="F37" s="36">
        <v>1.49</v>
      </c>
      <c r="G37" s="37">
        <v>0.95</v>
      </c>
      <c r="H37" s="37">
        <v>0.96</v>
      </c>
      <c r="I37" s="37">
        <v>1.17</v>
      </c>
      <c r="J37" s="38">
        <v>1.49</v>
      </c>
      <c r="K37" s="22"/>
      <c r="L37" s="22"/>
      <c r="M37" s="22"/>
      <c r="N37" s="22"/>
      <c r="O37" s="22"/>
      <c r="P37" s="22"/>
    </row>
    <row r="38" spans="1:16" ht="39" customHeight="1" x14ac:dyDescent="0.15">
      <c r="A38" s="22"/>
      <c r="B38" s="35"/>
      <c r="C38" s="1145" t="s">
        <v>529</v>
      </c>
      <c r="D38" s="1146"/>
      <c r="E38" s="1147"/>
      <c r="F38" s="36">
        <v>0.89</v>
      </c>
      <c r="G38" s="37">
        <v>0.96</v>
      </c>
      <c r="H38" s="37">
        <v>0.95</v>
      </c>
      <c r="I38" s="37">
        <v>1.26</v>
      </c>
      <c r="J38" s="38">
        <v>1.17</v>
      </c>
      <c r="K38" s="22"/>
      <c r="L38" s="22"/>
      <c r="M38" s="22"/>
      <c r="N38" s="22"/>
      <c r="O38" s="22"/>
      <c r="P38" s="22"/>
    </row>
    <row r="39" spans="1:16" ht="39" customHeight="1" x14ac:dyDescent="0.15">
      <c r="A39" s="22"/>
      <c r="B39" s="35"/>
      <c r="C39" s="1145" t="s">
        <v>530</v>
      </c>
      <c r="D39" s="1146"/>
      <c r="E39" s="1147"/>
      <c r="F39" s="36">
        <v>0.1</v>
      </c>
      <c r="G39" s="37">
        <v>0.3</v>
      </c>
      <c r="H39" s="37">
        <v>0.44</v>
      </c>
      <c r="I39" s="37">
        <v>0.43</v>
      </c>
      <c r="J39" s="38">
        <v>0.41</v>
      </c>
      <c r="K39" s="22"/>
      <c r="L39" s="22"/>
      <c r="M39" s="22"/>
      <c r="N39" s="22"/>
      <c r="O39" s="22"/>
      <c r="P39" s="22"/>
    </row>
    <row r="40" spans="1:16" ht="39" customHeight="1" x14ac:dyDescent="0.15">
      <c r="A40" s="22"/>
      <c r="B40" s="35"/>
      <c r="C40" s="1145" t="s">
        <v>531</v>
      </c>
      <c r="D40" s="1146"/>
      <c r="E40" s="1147"/>
      <c r="F40" s="36">
        <v>0</v>
      </c>
      <c r="G40" s="37">
        <v>0</v>
      </c>
      <c r="H40" s="37">
        <v>0</v>
      </c>
      <c r="I40" s="37">
        <v>0</v>
      </c>
      <c r="J40" s="38">
        <v>0.03</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532</v>
      </c>
      <c r="D42" s="1146"/>
      <c r="E42" s="1147"/>
      <c r="F42" s="36" t="s">
        <v>479</v>
      </c>
      <c r="G42" s="37" t="s">
        <v>479</v>
      </c>
      <c r="H42" s="37" t="s">
        <v>479</v>
      </c>
      <c r="I42" s="37" t="s">
        <v>479</v>
      </c>
      <c r="J42" s="38" t="s">
        <v>479</v>
      </c>
      <c r="K42" s="22"/>
      <c r="L42" s="22"/>
      <c r="M42" s="22"/>
      <c r="N42" s="22"/>
      <c r="O42" s="22"/>
      <c r="P42" s="22"/>
    </row>
    <row r="43" spans="1:16" ht="39" customHeight="1" thickBot="1" x14ac:dyDescent="0.2">
      <c r="A43" s="22"/>
      <c r="B43" s="40"/>
      <c r="C43" s="1148" t="s">
        <v>533</v>
      </c>
      <c r="D43" s="1149"/>
      <c r="E43" s="1150"/>
      <c r="F43" s="41" t="s">
        <v>479</v>
      </c>
      <c r="G43" s="42" t="s">
        <v>479</v>
      </c>
      <c r="H43" s="42" t="s">
        <v>479</v>
      </c>
      <c r="I43" s="42" t="s">
        <v>479</v>
      </c>
      <c r="J43" s="43" t="s">
        <v>479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T43" sqref="T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116</v>
      </c>
      <c r="L45" s="60">
        <v>110</v>
      </c>
      <c r="M45" s="60">
        <v>107</v>
      </c>
      <c r="N45" s="60">
        <v>116</v>
      </c>
      <c r="O45" s="61">
        <v>138</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x14ac:dyDescent="0.15">
      <c r="A48" s="48"/>
      <c r="B48" s="1163"/>
      <c r="C48" s="1164"/>
      <c r="D48" s="62"/>
      <c r="E48" s="1155" t="s">
        <v>14</v>
      </c>
      <c r="F48" s="1155"/>
      <c r="G48" s="1155"/>
      <c r="H48" s="1155"/>
      <c r="I48" s="1155"/>
      <c r="J48" s="1156"/>
      <c r="K48" s="63">
        <v>559</v>
      </c>
      <c r="L48" s="64">
        <v>531</v>
      </c>
      <c r="M48" s="64">
        <v>546</v>
      </c>
      <c r="N48" s="64">
        <v>570</v>
      </c>
      <c r="O48" s="65">
        <v>572</v>
      </c>
      <c r="P48" s="48"/>
      <c r="Q48" s="48"/>
      <c r="R48" s="48"/>
      <c r="S48" s="48"/>
      <c r="T48" s="48"/>
      <c r="U48" s="48"/>
    </row>
    <row r="49" spans="1:21" ht="30.75" customHeight="1" x14ac:dyDescent="0.15">
      <c r="A49" s="48"/>
      <c r="B49" s="1163"/>
      <c r="C49" s="1164"/>
      <c r="D49" s="62"/>
      <c r="E49" s="1155" t="s">
        <v>15</v>
      </c>
      <c r="F49" s="1155"/>
      <c r="G49" s="1155"/>
      <c r="H49" s="1155"/>
      <c r="I49" s="1155"/>
      <c r="J49" s="1156"/>
      <c r="K49" s="63">
        <v>6</v>
      </c>
      <c r="L49" s="64">
        <v>6</v>
      </c>
      <c r="M49" s="64">
        <v>6</v>
      </c>
      <c r="N49" s="64">
        <v>6</v>
      </c>
      <c r="O49" s="65">
        <v>6</v>
      </c>
      <c r="P49" s="48"/>
      <c r="Q49" s="48"/>
      <c r="R49" s="48"/>
      <c r="S49" s="48"/>
      <c r="T49" s="48"/>
      <c r="U49" s="48"/>
    </row>
    <row r="50" spans="1:21" ht="30.75" customHeight="1" x14ac:dyDescent="0.15">
      <c r="A50" s="48"/>
      <c r="B50" s="1163"/>
      <c r="C50" s="1164"/>
      <c r="D50" s="62"/>
      <c r="E50" s="1155" t="s">
        <v>16</v>
      </c>
      <c r="F50" s="1155"/>
      <c r="G50" s="1155"/>
      <c r="H50" s="1155"/>
      <c r="I50" s="1155"/>
      <c r="J50" s="1156"/>
      <c r="K50" s="63">
        <v>46</v>
      </c>
      <c r="L50" s="64">
        <v>44</v>
      </c>
      <c r="M50" s="64">
        <v>43</v>
      </c>
      <c r="N50" s="64">
        <v>9</v>
      </c>
      <c r="O50" s="65">
        <v>31</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579</v>
      </c>
      <c r="L52" s="64">
        <v>571</v>
      </c>
      <c r="M52" s="64">
        <v>566</v>
      </c>
      <c r="N52" s="64">
        <v>565</v>
      </c>
      <c r="O52" s="65">
        <v>553</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148</v>
      </c>
      <c r="L53" s="69">
        <v>120</v>
      </c>
      <c r="M53" s="69">
        <v>136</v>
      </c>
      <c r="N53" s="69">
        <v>136</v>
      </c>
      <c r="O53" s="70">
        <v>194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3"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181" t="s">
        <v>23</v>
      </c>
      <c r="C41" s="1182"/>
      <c r="D41" s="81"/>
      <c r="E41" s="1183" t="s">
        <v>24</v>
      </c>
      <c r="F41" s="1183"/>
      <c r="G41" s="1183"/>
      <c r="H41" s="1184"/>
      <c r="I41" s="82">
        <v>1330</v>
      </c>
      <c r="J41" s="83">
        <v>1446</v>
      </c>
      <c r="K41" s="83">
        <v>2371</v>
      </c>
      <c r="L41" s="83">
        <v>2868</v>
      </c>
      <c r="M41" s="84">
        <v>3814</v>
      </c>
    </row>
    <row r="42" spans="2:13" ht="27.75" customHeight="1" x14ac:dyDescent="0.15">
      <c r="B42" s="1171"/>
      <c r="C42" s="1172"/>
      <c r="D42" s="85"/>
      <c r="E42" s="1175" t="s">
        <v>25</v>
      </c>
      <c r="F42" s="1175"/>
      <c r="G42" s="1175"/>
      <c r="H42" s="1176"/>
      <c r="I42" s="86">
        <v>139</v>
      </c>
      <c r="J42" s="87">
        <v>99</v>
      </c>
      <c r="K42" s="87">
        <v>58</v>
      </c>
      <c r="L42" s="87">
        <v>48</v>
      </c>
      <c r="M42" s="88">
        <v>18</v>
      </c>
    </row>
    <row r="43" spans="2:13" ht="27.75" customHeight="1" x14ac:dyDescent="0.15">
      <c r="B43" s="1171"/>
      <c r="C43" s="1172"/>
      <c r="D43" s="85"/>
      <c r="E43" s="1175" t="s">
        <v>26</v>
      </c>
      <c r="F43" s="1175"/>
      <c r="G43" s="1175"/>
      <c r="H43" s="1176"/>
      <c r="I43" s="86">
        <v>5699</v>
      </c>
      <c r="J43" s="87">
        <v>4990</v>
      </c>
      <c r="K43" s="87">
        <v>4425</v>
      </c>
      <c r="L43" s="87">
        <v>4311</v>
      </c>
      <c r="M43" s="88">
        <v>4339</v>
      </c>
    </row>
    <row r="44" spans="2:13" ht="27.75" customHeight="1" x14ac:dyDescent="0.15">
      <c r="B44" s="1171"/>
      <c r="C44" s="1172"/>
      <c r="D44" s="85"/>
      <c r="E44" s="1175" t="s">
        <v>27</v>
      </c>
      <c r="F44" s="1175"/>
      <c r="G44" s="1175"/>
      <c r="H44" s="1176"/>
      <c r="I44" s="86">
        <v>62</v>
      </c>
      <c r="J44" s="87">
        <v>57</v>
      </c>
      <c r="K44" s="87">
        <v>51</v>
      </c>
      <c r="L44" s="87">
        <v>46</v>
      </c>
      <c r="M44" s="88">
        <v>73</v>
      </c>
    </row>
    <row r="45" spans="2:13" ht="27.75" customHeight="1" x14ac:dyDescent="0.15">
      <c r="B45" s="1171"/>
      <c r="C45" s="1172"/>
      <c r="D45" s="85"/>
      <c r="E45" s="1175" t="s">
        <v>28</v>
      </c>
      <c r="F45" s="1175"/>
      <c r="G45" s="1175"/>
      <c r="H45" s="1176"/>
      <c r="I45" s="86">
        <v>1453</v>
      </c>
      <c r="J45" s="87">
        <v>1438</v>
      </c>
      <c r="K45" s="87">
        <v>1451</v>
      </c>
      <c r="L45" s="87">
        <v>1368</v>
      </c>
      <c r="M45" s="88">
        <v>1358</v>
      </c>
    </row>
    <row r="46" spans="2:13" ht="27.75" customHeight="1" x14ac:dyDescent="0.15">
      <c r="B46" s="1171"/>
      <c r="C46" s="1172"/>
      <c r="D46" s="85"/>
      <c r="E46" s="1175" t="s">
        <v>29</v>
      </c>
      <c r="F46" s="1175"/>
      <c r="G46" s="1175"/>
      <c r="H46" s="1176"/>
      <c r="I46" s="86" t="s">
        <v>479</v>
      </c>
      <c r="J46" s="87" t="s">
        <v>479</v>
      </c>
      <c r="K46" s="87" t="s">
        <v>479</v>
      </c>
      <c r="L46" s="87" t="s">
        <v>479</v>
      </c>
      <c r="M46" s="88" t="s">
        <v>479</v>
      </c>
    </row>
    <row r="47" spans="2:13" ht="27.75" customHeight="1" x14ac:dyDescent="0.15">
      <c r="B47" s="1171"/>
      <c r="C47" s="1172"/>
      <c r="D47" s="85"/>
      <c r="E47" s="1175" t="s">
        <v>30</v>
      </c>
      <c r="F47" s="1175"/>
      <c r="G47" s="1175"/>
      <c r="H47" s="1176"/>
      <c r="I47" s="86" t="s">
        <v>479</v>
      </c>
      <c r="J47" s="87" t="s">
        <v>479</v>
      </c>
      <c r="K47" s="87" t="s">
        <v>479</v>
      </c>
      <c r="L47" s="87" t="s">
        <v>479</v>
      </c>
      <c r="M47" s="88" t="s">
        <v>479</v>
      </c>
    </row>
    <row r="48" spans="2:13" ht="27.75" customHeight="1" x14ac:dyDescent="0.15">
      <c r="B48" s="1173"/>
      <c r="C48" s="1174"/>
      <c r="D48" s="85"/>
      <c r="E48" s="1175" t="s">
        <v>31</v>
      </c>
      <c r="F48" s="1175"/>
      <c r="G48" s="1175"/>
      <c r="H48" s="1176"/>
      <c r="I48" s="86" t="s">
        <v>479</v>
      </c>
      <c r="J48" s="87" t="s">
        <v>479</v>
      </c>
      <c r="K48" s="87" t="s">
        <v>479</v>
      </c>
      <c r="L48" s="87" t="s">
        <v>479</v>
      </c>
      <c r="M48" s="88" t="s">
        <v>479</v>
      </c>
    </row>
    <row r="49" spans="2:13" ht="27.75" customHeight="1" x14ac:dyDescent="0.15">
      <c r="B49" s="1169" t="s">
        <v>32</v>
      </c>
      <c r="C49" s="1170"/>
      <c r="D49" s="89"/>
      <c r="E49" s="1175" t="s">
        <v>33</v>
      </c>
      <c r="F49" s="1175"/>
      <c r="G49" s="1175"/>
      <c r="H49" s="1176"/>
      <c r="I49" s="86">
        <v>3452</v>
      </c>
      <c r="J49" s="87">
        <v>3616</v>
      </c>
      <c r="K49" s="87">
        <v>2620</v>
      </c>
      <c r="L49" s="87">
        <v>1861</v>
      </c>
      <c r="M49" s="88">
        <v>1936</v>
      </c>
    </row>
    <row r="50" spans="2:13" ht="27.75" customHeight="1" x14ac:dyDescent="0.15">
      <c r="B50" s="1171"/>
      <c r="C50" s="1172"/>
      <c r="D50" s="85"/>
      <c r="E50" s="1175" t="s">
        <v>34</v>
      </c>
      <c r="F50" s="1175"/>
      <c r="G50" s="1175"/>
      <c r="H50" s="1176"/>
      <c r="I50" s="86">
        <v>70</v>
      </c>
      <c r="J50" s="87">
        <v>51</v>
      </c>
      <c r="K50" s="87">
        <v>55</v>
      </c>
      <c r="L50" s="87">
        <v>41</v>
      </c>
      <c r="M50" s="88">
        <v>47</v>
      </c>
    </row>
    <row r="51" spans="2:13" ht="27.75" customHeight="1" x14ac:dyDescent="0.15">
      <c r="B51" s="1173"/>
      <c r="C51" s="1174"/>
      <c r="D51" s="85"/>
      <c r="E51" s="1175" t="s">
        <v>35</v>
      </c>
      <c r="F51" s="1175"/>
      <c r="G51" s="1175"/>
      <c r="H51" s="1176"/>
      <c r="I51" s="86">
        <v>5626</v>
      </c>
      <c r="J51" s="87">
        <v>5929</v>
      </c>
      <c r="K51" s="87">
        <v>6191</v>
      </c>
      <c r="L51" s="87">
        <v>5914</v>
      </c>
      <c r="M51" s="88">
        <v>5996</v>
      </c>
    </row>
    <row r="52" spans="2:13" ht="27.75" customHeight="1" thickBot="1" x14ac:dyDescent="0.2">
      <c r="B52" s="1177" t="s">
        <v>36</v>
      </c>
      <c r="C52" s="1178"/>
      <c r="D52" s="90"/>
      <c r="E52" s="1179" t="s">
        <v>37</v>
      </c>
      <c r="F52" s="1179"/>
      <c r="G52" s="1179"/>
      <c r="H52" s="1180"/>
      <c r="I52" s="91">
        <v>-464</v>
      </c>
      <c r="J52" s="92">
        <v>-1566</v>
      </c>
      <c r="K52" s="92">
        <v>-510</v>
      </c>
      <c r="L52" s="92">
        <v>824</v>
      </c>
      <c r="M52" s="93">
        <v>1622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5" zoomScale="80" zoomScaleNormal="8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546</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546</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547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548</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549</v>
      </c>
    </row>
    <row r="50" spans="1:17" x14ac:dyDescent="0.15">
      <c r="B50" s="248"/>
      <c r="C50" s="244"/>
      <c r="D50" s="244"/>
      <c r="E50" s="244"/>
      <c r="F50" s="244"/>
      <c r="G50" s="1206"/>
      <c r="H50" s="1207"/>
      <c r="I50" s="1207"/>
      <c r="J50" s="1208"/>
      <c r="K50" s="1209" t="s">
        <v>518</v>
      </c>
      <c r="L50" s="1209" t="s">
        <v>519</v>
      </c>
      <c r="M50" s="1209" t="s">
        <v>520</v>
      </c>
      <c r="N50" s="1209" t="s">
        <v>521</v>
      </c>
      <c r="O50" s="1209" t="s">
        <v>522</v>
      </c>
    </row>
    <row r="51" spans="1:17" x14ac:dyDescent="0.15">
      <c r="B51" s="248"/>
      <c r="C51" s="244"/>
      <c r="D51" s="244"/>
      <c r="E51" s="244"/>
      <c r="F51" s="244"/>
      <c r="G51" s="1210" t="s">
        <v>550</v>
      </c>
      <c r="H51" s="1211"/>
      <c r="I51" s="1212" t="s">
        <v>551</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552</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553</v>
      </c>
      <c r="H55" s="1225"/>
      <c r="I55" s="1219" t="s">
        <v>551</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552</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554</v>
      </c>
      <c r="C63" s="244"/>
      <c r="D63" s="244"/>
      <c r="E63" s="244"/>
      <c r="F63" s="244"/>
      <c r="G63" s="244"/>
      <c r="H63" s="244"/>
      <c r="I63" s="244"/>
      <c r="J63" s="244"/>
      <c r="K63" s="244"/>
      <c r="L63" s="244"/>
      <c r="M63" s="244"/>
      <c r="N63" s="244"/>
      <c r="O63" s="244"/>
    </row>
    <row r="64" spans="1:17" x14ac:dyDescent="0.15">
      <c r="B64" s="248"/>
      <c r="C64" s="244"/>
      <c r="D64" s="244"/>
      <c r="E64" s="244"/>
      <c r="F64" s="244"/>
      <c r="G64" s="1194" t="s">
        <v>548</v>
      </c>
      <c r="I64" s="1195"/>
      <c r="J64" s="1195"/>
      <c r="K64" s="1195"/>
      <c r="L64" s="244"/>
      <c r="M64" s="244"/>
      <c r="N64" s="244"/>
      <c r="O64" s="244"/>
    </row>
    <row r="65" spans="2:30" x14ac:dyDescent="0.15">
      <c r="B65" s="248"/>
      <c r="C65" s="244"/>
      <c r="D65" s="244"/>
      <c r="E65" s="244"/>
      <c r="F65" s="244"/>
      <c r="G65" s="1251" t="s">
        <v>557</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8"/>
      <c r="I70" s="1238"/>
      <c r="J70" s="1239"/>
      <c r="K70" s="1239"/>
      <c r="L70" s="1240"/>
      <c r="M70" s="1239"/>
      <c r="N70" s="1240"/>
      <c r="O70" s="1241"/>
    </row>
    <row r="71" spans="2:30" x14ac:dyDescent="0.15">
      <c r="B71" s="248"/>
      <c r="C71" s="244"/>
      <c r="D71" s="244"/>
      <c r="E71" s="244"/>
      <c r="F71" s="244"/>
      <c r="G71" s="1242" t="s">
        <v>555</v>
      </c>
      <c r="I71" s="1243"/>
      <c r="J71" s="1239"/>
      <c r="K71" s="1239"/>
      <c r="L71" s="1240"/>
      <c r="M71" s="1239"/>
      <c r="N71" s="1240"/>
      <c r="O71" s="1241"/>
    </row>
    <row r="72" spans="2:30" x14ac:dyDescent="0.15">
      <c r="B72" s="248"/>
      <c r="C72" s="244"/>
      <c r="D72" s="244"/>
      <c r="E72" s="244"/>
      <c r="F72" s="244"/>
      <c r="G72" s="1206"/>
      <c r="H72" s="1207"/>
      <c r="I72" s="1207"/>
      <c r="J72" s="1208"/>
      <c r="K72" s="1209" t="s">
        <v>518</v>
      </c>
      <c r="L72" s="1209" t="s">
        <v>519</v>
      </c>
      <c r="M72" s="1209" t="s">
        <v>520</v>
      </c>
      <c r="N72" s="1209" t="s">
        <v>521</v>
      </c>
      <c r="O72" s="1209" t="s">
        <v>522</v>
      </c>
    </row>
    <row r="73" spans="2:30" x14ac:dyDescent="0.15">
      <c r="B73" s="248"/>
      <c r="C73" s="244"/>
      <c r="D73" s="244"/>
      <c r="E73" s="244"/>
      <c r="F73" s="244"/>
      <c r="G73" s="1210" t="s">
        <v>550</v>
      </c>
      <c r="H73" s="1211"/>
      <c r="I73" s="1212" t="s">
        <v>551</v>
      </c>
      <c r="J73" s="1212"/>
      <c r="K73" s="1244"/>
      <c r="L73" s="1244"/>
      <c r="M73" s="1217"/>
      <c r="N73" s="1217">
        <v>23.3</v>
      </c>
      <c r="O73" s="1217">
        <v>44.5</v>
      </c>
      <c r="S73" s="243">
        <v>9.9</v>
      </c>
    </row>
    <row r="74" spans="2:30" x14ac:dyDescent="0.15">
      <c r="B74" s="248"/>
      <c r="C74" s="244"/>
      <c r="D74" s="244"/>
      <c r="E74" s="244"/>
      <c r="F74" s="244"/>
      <c r="G74" s="1214"/>
      <c r="H74" s="1215"/>
      <c r="I74" s="1216"/>
      <c r="J74" s="1216"/>
      <c r="K74" s="1244"/>
      <c r="L74" s="1244"/>
      <c r="M74" s="1217"/>
      <c r="N74" s="1217"/>
      <c r="O74" s="1217"/>
    </row>
    <row r="75" spans="2:30" x14ac:dyDescent="0.15">
      <c r="B75" s="248"/>
      <c r="C75" s="244"/>
      <c r="D75" s="244"/>
      <c r="E75" s="244"/>
      <c r="F75" s="244"/>
      <c r="G75" s="1214"/>
      <c r="H75" s="1215"/>
      <c r="I75" s="1219" t="s">
        <v>556</v>
      </c>
      <c r="J75" s="1219"/>
      <c r="K75" s="1245">
        <v>4.3</v>
      </c>
      <c r="L75" s="1245">
        <v>3.8</v>
      </c>
      <c r="M75" s="1245">
        <v>3.6</v>
      </c>
      <c r="N75" s="1245">
        <v>3.6</v>
      </c>
      <c r="O75" s="1245">
        <v>4.3</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553</v>
      </c>
      <c r="H77" s="1225"/>
      <c r="I77" s="1219" t="s">
        <v>551</v>
      </c>
      <c r="J77" s="1219"/>
      <c r="K77" s="1244">
        <v>38.6</v>
      </c>
      <c r="L77" s="1244">
        <v>28.4</v>
      </c>
      <c r="M77" s="1217">
        <v>20.5</v>
      </c>
      <c r="N77" s="1217">
        <v>17.899999999999999</v>
      </c>
      <c r="O77" s="1217">
        <v>27</v>
      </c>
      <c r="R77" s="243">
        <v>12.3</v>
      </c>
      <c r="T77" s="243">
        <v>11.1</v>
      </c>
    </row>
    <row r="78" spans="2:30" x14ac:dyDescent="0.15">
      <c r="B78" s="248"/>
      <c r="C78" s="244"/>
      <c r="D78" s="244"/>
      <c r="E78" s="244"/>
      <c r="F78" s="244"/>
      <c r="G78" s="1226"/>
      <c r="H78" s="1227"/>
      <c r="I78" s="1219"/>
      <c r="J78" s="1219"/>
      <c r="K78" s="1244"/>
      <c r="L78" s="1244"/>
      <c r="M78" s="1217"/>
      <c r="N78" s="1217"/>
      <c r="O78" s="1217"/>
    </row>
    <row r="79" spans="2:30" x14ac:dyDescent="0.15">
      <c r="B79" s="248"/>
      <c r="C79" s="244"/>
      <c r="D79" s="244"/>
      <c r="E79" s="244"/>
      <c r="F79" s="244"/>
      <c r="G79" s="1226"/>
      <c r="H79" s="1227"/>
      <c r="I79" s="1246" t="s">
        <v>556</v>
      </c>
      <c r="J79" s="1229"/>
      <c r="K79" s="1247">
        <v>12.6</v>
      </c>
      <c r="L79" s="1247">
        <v>11.4</v>
      </c>
      <c r="M79" s="1247">
        <v>10.5</v>
      </c>
      <c r="N79" s="1247">
        <v>9.5</v>
      </c>
      <c r="O79" s="1247">
        <v>8.6999999999999993</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7"/>
      <c r="L80" s="1247"/>
      <c r="M80" s="1247"/>
      <c r="N80" s="1247"/>
      <c r="O80" s="1247"/>
    </row>
    <row r="81" spans="2:17" x14ac:dyDescent="0.15">
      <c r="B81" s="248"/>
      <c r="C81" s="244"/>
      <c r="D81" s="244"/>
      <c r="E81" s="244"/>
      <c r="F81" s="244"/>
      <c r="G81" s="244"/>
      <c r="H81" s="244"/>
      <c r="I81" s="244"/>
      <c r="J81" s="244"/>
      <c r="K81" s="1248"/>
      <c r="L81" s="244"/>
      <c r="M81" s="244"/>
      <c r="N81" s="244"/>
      <c r="O81" s="244"/>
    </row>
    <row r="82" spans="2:17" ht="17.25" x14ac:dyDescent="0.15">
      <c r="B82" s="248"/>
      <c r="C82" s="244"/>
      <c r="D82" s="244"/>
      <c r="E82" s="244"/>
      <c r="F82" s="244"/>
      <c r="G82" s="244"/>
      <c r="H82" s="244"/>
      <c r="I82" s="244"/>
      <c r="J82" s="244"/>
      <c r="K82" s="1249"/>
      <c r="L82" s="1249"/>
      <c r="M82" s="1249"/>
      <c r="N82" s="1249"/>
      <c r="O82" s="1249"/>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0"/>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H2" sqref="H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55" workbookViewId="0">
      <selection activeCell="Q14" sqref="Q1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517</v>
      </c>
      <c r="G2" s="111"/>
      <c r="H2" s="112"/>
    </row>
    <row r="3" spans="1:8" x14ac:dyDescent="0.15">
      <c r="A3" s="108" t="s">
        <v>510</v>
      </c>
      <c r="B3" s="113"/>
      <c r="C3" s="114"/>
      <c r="D3" s="115">
        <v>127750</v>
      </c>
      <c r="E3" s="116"/>
      <c r="F3" s="117">
        <v>92021</v>
      </c>
      <c r="G3" s="118"/>
      <c r="H3" s="119"/>
    </row>
    <row r="4" spans="1:8" x14ac:dyDescent="0.15">
      <c r="A4" s="120"/>
      <c r="B4" s="121"/>
      <c r="C4" s="122"/>
      <c r="D4" s="123">
        <v>53992</v>
      </c>
      <c r="E4" s="124"/>
      <c r="F4" s="125">
        <v>52579</v>
      </c>
      <c r="G4" s="126"/>
      <c r="H4" s="127"/>
    </row>
    <row r="5" spans="1:8" x14ac:dyDescent="0.15">
      <c r="A5" s="108" t="s">
        <v>512</v>
      </c>
      <c r="B5" s="113"/>
      <c r="C5" s="114"/>
      <c r="D5" s="115">
        <v>103414</v>
      </c>
      <c r="E5" s="116"/>
      <c r="F5" s="117">
        <v>94828</v>
      </c>
      <c r="G5" s="118"/>
      <c r="H5" s="119"/>
    </row>
    <row r="6" spans="1:8" x14ac:dyDescent="0.15">
      <c r="A6" s="120"/>
      <c r="B6" s="121"/>
      <c r="C6" s="122"/>
      <c r="D6" s="123">
        <v>51533</v>
      </c>
      <c r="E6" s="124"/>
      <c r="F6" s="125">
        <v>55133</v>
      </c>
      <c r="G6" s="126"/>
      <c r="H6" s="127"/>
    </row>
    <row r="7" spans="1:8" x14ac:dyDescent="0.15">
      <c r="A7" s="108" t="s">
        <v>513</v>
      </c>
      <c r="B7" s="113"/>
      <c r="C7" s="114"/>
      <c r="D7" s="115">
        <v>367201</v>
      </c>
      <c r="E7" s="116"/>
      <c r="F7" s="117">
        <v>119674</v>
      </c>
      <c r="G7" s="118"/>
      <c r="H7" s="119"/>
    </row>
    <row r="8" spans="1:8" x14ac:dyDescent="0.15">
      <c r="A8" s="120"/>
      <c r="B8" s="121"/>
      <c r="C8" s="122"/>
      <c r="D8" s="123">
        <v>68638</v>
      </c>
      <c r="E8" s="124"/>
      <c r="F8" s="125">
        <v>57803</v>
      </c>
      <c r="G8" s="126"/>
      <c r="H8" s="127"/>
    </row>
    <row r="9" spans="1:8" x14ac:dyDescent="0.15">
      <c r="A9" s="108" t="s">
        <v>514</v>
      </c>
      <c r="B9" s="113"/>
      <c r="C9" s="114"/>
      <c r="D9" s="115">
        <v>251728</v>
      </c>
      <c r="E9" s="116"/>
      <c r="F9" s="117">
        <v>119685</v>
      </c>
      <c r="G9" s="118"/>
      <c r="H9" s="119"/>
    </row>
    <row r="10" spans="1:8" x14ac:dyDescent="0.15">
      <c r="A10" s="120"/>
      <c r="B10" s="121"/>
      <c r="C10" s="122"/>
      <c r="D10" s="123">
        <v>111052</v>
      </c>
      <c r="E10" s="124"/>
      <c r="F10" s="125">
        <v>68464</v>
      </c>
      <c r="G10" s="126"/>
      <c r="H10" s="127"/>
    </row>
    <row r="11" spans="1:8" x14ac:dyDescent="0.15">
      <c r="A11" s="108" t="s">
        <v>515</v>
      </c>
      <c r="B11" s="113"/>
      <c r="C11" s="114"/>
      <c r="D11" s="115">
        <v>271229</v>
      </c>
      <c r="E11" s="116"/>
      <c r="F11" s="117">
        <v>109920</v>
      </c>
      <c r="G11" s="118"/>
      <c r="H11" s="119"/>
    </row>
    <row r="12" spans="1:8" x14ac:dyDescent="0.15">
      <c r="A12" s="120"/>
      <c r="B12" s="121"/>
      <c r="C12" s="128"/>
      <c r="D12" s="123">
        <v>132577</v>
      </c>
      <c r="E12" s="124"/>
      <c r="F12" s="125">
        <v>62739</v>
      </c>
      <c r="G12" s="126"/>
      <c r="H12" s="127"/>
    </row>
    <row r="13" spans="1:8" x14ac:dyDescent="0.15">
      <c r="A13" s="108"/>
      <c r="B13" s="113"/>
      <c r="C13" s="129"/>
      <c r="D13" s="130">
        <v>224264</v>
      </c>
      <c r="E13" s="131"/>
      <c r="F13" s="132">
        <v>107226</v>
      </c>
      <c r="G13" s="133"/>
      <c r="H13" s="119"/>
    </row>
    <row r="14" spans="1:8" x14ac:dyDescent="0.15">
      <c r="A14" s="120"/>
      <c r="B14" s="121"/>
      <c r="C14" s="122"/>
      <c r="D14" s="123">
        <v>83558</v>
      </c>
      <c r="E14" s="124"/>
      <c r="F14" s="125">
        <v>59344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6.98</v>
      </c>
      <c r="C19" s="134">
        <f>ROUND(VALUE(SUBSTITUTE(実質収支比率等に係る経年分析!G$48,"▲","-")),2)</f>
        <v>6.91</v>
      </c>
      <c r="D19" s="134">
        <f>ROUND(VALUE(SUBSTITUTE(実質収支比率等に係る経年分析!H$48,"▲","-")),2)</f>
        <v>5.13</v>
      </c>
      <c r="E19" s="134">
        <f>ROUND(VALUE(SUBSTITUTE(実質収支比率等に係る経年分析!I$48,"▲","-")),2)</f>
        <v>7.88</v>
      </c>
      <c r="F19" s="134">
        <f>ROUND(VALUE(SUBSTITUTE(実質収支比率等に係る経年分析!J$48,"▲","-")),2)</f>
        <v>11.26</v>
      </c>
    </row>
    <row r="20" spans="1:11" x14ac:dyDescent="0.15">
      <c r="A20" s="134" t="s">
        <v>42</v>
      </c>
      <c r="B20" s="134">
        <f>ROUND(VALUE(SUBSTITUTE(実質収支比率等に係る経年分析!F$47,"▲","-")),2)</f>
        <v>44.05</v>
      </c>
      <c r="C20" s="134">
        <f>ROUND(VALUE(SUBSTITUTE(実質収支比率等に係る経年分析!G$47,"▲","-")),2)</f>
        <v>50.95</v>
      </c>
      <c r="D20" s="134">
        <f>ROUND(VALUE(SUBSTITUTE(実質収支比率等に係る経年分析!H$47,"▲","-")),2)</f>
        <v>38.369999999999997</v>
      </c>
      <c r="E20" s="134">
        <f>ROUND(VALUE(SUBSTITUTE(実質収支比率等に係る経年分析!I$47,"▲","-")),2)</f>
        <v>35.1</v>
      </c>
      <c r="F20" s="134">
        <f>ROUND(VALUE(SUBSTITUTE(実質収支比率等に係る経年分析!J$47,"▲","-")),2)</f>
        <v>36.340000000000003</v>
      </c>
    </row>
    <row r="21" spans="1:11" x14ac:dyDescent="0.15">
      <c r="A21" s="134" t="s">
        <v>43</v>
      </c>
      <c r="B21" s="134">
        <f>IF(ISNUMBER(VALUE(SUBSTITUTE(実質収支比率等に係る経年分析!F$49,"▲","-"))),ROUND(VALUE(SUBSTITUTE(実質収支比率等に係る経年分析!F$49,"▲","-")),2),NA())</f>
        <v>4.0199999999999996</v>
      </c>
      <c r="C21" s="134">
        <f>IF(ISNUMBER(VALUE(SUBSTITUTE(実質収支比率等に係る経年分析!G$49,"▲","-"))),ROUND(VALUE(SUBSTITUTE(実質収支比率等に係る経年分析!G$49,"▲","-")),2),NA())</f>
        <v>3.1</v>
      </c>
      <c r="D21" s="134">
        <f>IF(ISNUMBER(VALUE(SUBSTITUTE(実質収支比率等に係る経年分析!H$49,"▲","-"))),ROUND(VALUE(SUBSTITUTE(実質収支比率等に係る経年分析!H$49,"▲","-")),2),NA())</f>
        <v>-14.15</v>
      </c>
      <c r="E21" s="134">
        <f>IF(ISNUMBER(VALUE(SUBSTITUTE(実質収支比率等に係る経年分析!I$49,"▲","-"))),ROUND(VALUE(SUBSTITUTE(実質収支比率等に係る経年分析!I$49,"▲","-")),2),NA())</f>
        <v>-1.51</v>
      </c>
      <c r="F21" s="134">
        <f>IF(ISNUMBER(VALUE(SUBSTITUTE(実質収支比率等に係る経年分析!J$49,"▲","-"))),ROUND(VALUE(SUBSTITUTE(実質収支比率等に係る経年分析!J$49,"▲","-")),2),NA())</f>
        <v>5.61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0.41</v>
      </c>
    </row>
    <row r="32" spans="1:11" x14ac:dyDescent="0.15">
      <c r="A32" s="135" t="str">
        <f>IF(連結実質赤字比率に係る赤字・黒字の構成分析!C$38="",NA(),連結実質赤字比率に係る赤字・黒字の構成分析!C$38)</f>
        <v>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1.17</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1.49</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4.0199999999999996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4.3499999999999996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7.88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11.25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9.0399999999999991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579</v>
      </c>
      <c r="E42" s="136"/>
      <c r="F42" s="136"/>
      <c r="G42" s="136">
        <f>'実質公債費比率（分子）の構造'!L$52</f>
        <v>571</v>
      </c>
      <c r="H42" s="136"/>
      <c r="I42" s="136"/>
      <c r="J42" s="136">
        <f>'実質公債費比率（分子）の構造'!M$52</f>
        <v>566</v>
      </c>
      <c r="K42" s="136"/>
      <c r="L42" s="136"/>
      <c r="M42" s="136">
        <f>'実質公債費比率（分子）の構造'!N$52</f>
        <v>565</v>
      </c>
      <c r="N42" s="136"/>
      <c r="O42" s="136"/>
      <c r="P42" s="136">
        <f>'実質公債費比率（分子）の構造'!O$52</f>
        <v>553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46</v>
      </c>
      <c r="C44" s="136"/>
      <c r="D44" s="136"/>
      <c r="E44" s="136">
        <f>'実質公債費比率（分子）の構造'!L$50</f>
        <v>44</v>
      </c>
      <c r="F44" s="136"/>
      <c r="G44" s="136"/>
      <c r="H44" s="136">
        <f>'実質公債費比率（分子）の構造'!M$50</f>
        <v>43</v>
      </c>
      <c r="I44" s="136"/>
      <c r="J44" s="136"/>
      <c r="K44" s="136">
        <f>'実質公債費比率（分子）の構造'!N$50</f>
        <v>9</v>
      </c>
      <c r="L44" s="136"/>
      <c r="M44" s="136"/>
      <c r="N44" s="136">
        <f>'実質公債費比率（分子）の構造'!O$50</f>
        <v>31</v>
      </c>
      <c r="O44" s="136"/>
      <c r="P44" s="136"/>
    </row>
    <row r="45" spans="1:16" x14ac:dyDescent="0.15">
      <c r="A45" s="136" t="s">
        <v>53</v>
      </c>
      <c r="B45" s="136">
        <f>'実質公債費比率（分子）の構造'!K$49</f>
        <v>6</v>
      </c>
      <c r="C45" s="136"/>
      <c r="D45" s="136"/>
      <c r="E45" s="136">
        <f>'実質公債費比率（分子）の構造'!L$49</f>
        <v>6</v>
      </c>
      <c r="F45" s="136"/>
      <c r="G45" s="136"/>
      <c r="H45" s="136">
        <f>'実質公債費比率（分子）の構造'!M$49</f>
        <v>6</v>
      </c>
      <c r="I45" s="136"/>
      <c r="J45" s="136"/>
      <c r="K45" s="136">
        <f>'実質公債費比率（分子）の構造'!N$49</f>
        <v>6</v>
      </c>
      <c r="L45" s="136"/>
      <c r="M45" s="136"/>
      <c r="N45" s="136">
        <f>'実質公債費比率（分子）の構造'!O$49</f>
        <v>6</v>
      </c>
      <c r="O45" s="136"/>
      <c r="P45" s="136"/>
    </row>
    <row r="46" spans="1:16" x14ac:dyDescent="0.15">
      <c r="A46" s="136" t="s">
        <v>54</v>
      </c>
      <c r="B46" s="136">
        <f>'実質公債費比率（分子）の構造'!K$48</f>
        <v>559</v>
      </c>
      <c r="C46" s="136"/>
      <c r="D46" s="136"/>
      <c r="E46" s="136">
        <f>'実質公債費比率（分子）の構造'!L$48</f>
        <v>531</v>
      </c>
      <c r="F46" s="136"/>
      <c r="G46" s="136"/>
      <c r="H46" s="136">
        <f>'実質公債費比率（分子）の構造'!M$48</f>
        <v>546</v>
      </c>
      <c r="I46" s="136"/>
      <c r="J46" s="136"/>
      <c r="K46" s="136">
        <f>'実質公債費比率（分子）の構造'!N$48</f>
        <v>570</v>
      </c>
      <c r="L46" s="136"/>
      <c r="M46" s="136"/>
      <c r="N46" s="136">
        <f>'実質公債費比率（分子）の構造'!O$48</f>
        <v>572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116</v>
      </c>
      <c r="C49" s="136"/>
      <c r="D49" s="136"/>
      <c r="E49" s="136">
        <f>'実質公債費比率（分子）の構造'!L$45</f>
        <v>110</v>
      </c>
      <c r="F49" s="136"/>
      <c r="G49" s="136"/>
      <c r="H49" s="136">
        <f>'実質公債費比率（分子）の構造'!M$45</f>
        <v>107</v>
      </c>
      <c r="I49" s="136"/>
      <c r="J49" s="136"/>
      <c r="K49" s="136">
        <f>'実質公債費比率（分子）の構造'!N$45</f>
        <v>116</v>
      </c>
      <c r="L49" s="136"/>
      <c r="M49" s="136"/>
      <c r="N49" s="136">
        <f>'実質公債費比率（分子）の構造'!O$45</f>
        <v>138</v>
      </c>
      <c r="O49" s="136"/>
      <c r="P49" s="136"/>
    </row>
    <row r="50" spans="1:16" x14ac:dyDescent="0.15">
      <c r="A50" s="136" t="s">
        <v>58</v>
      </c>
      <c r="B50" s="136" t="e">
        <f>NA()</f>
        <v>#N/A</v>
      </c>
      <c r="C50" s="136">
        <f>IF(ISNUMBER('実質公債費比率（分子）の構造'!K$53),'実質公債費比率（分子）の構造'!K$53,NA())</f>
        <v>148</v>
      </c>
      <c r="D50" s="136" t="e">
        <f>NA()</f>
        <v>#N/A</v>
      </c>
      <c r="E50" s="136" t="e">
        <f>NA()</f>
        <v>#N/A</v>
      </c>
      <c r="F50" s="136">
        <f>IF(ISNUMBER('実質公債費比率（分子）の構造'!L$53),'実質公債費比率（分子）の構造'!L$53,NA())</f>
        <v>120</v>
      </c>
      <c r="G50" s="136" t="e">
        <f>NA()</f>
        <v>#N/A</v>
      </c>
      <c r="H50" s="136" t="e">
        <f>NA()</f>
        <v>#N/A</v>
      </c>
      <c r="I50" s="136">
        <f>IF(ISNUMBER('実質公債費比率（分子）の構造'!M$53),'実質公債費比率（分子）の構造'!M$53,NA())</f>
        <v>136</v>
      </c>
      <c r="J50" s="136" t="e">
        <f>NA()</f>
        <v>#N/A</v>
      </c>
      <c r="K50" s="136" t="e">
        <f>NA()</f>
        <v>#N/A</v>
      </c>
      <c r="L50" s="136">
        <f>IF(ISNUMBER('実質公債費比率（分子）の構造'!N$53),'実質公債費比率（分子）の構造'!N$53,NA())</f>
        <v>136</v>
      </c>
      <c r="M50" s="136" t="e">
        <f>NA()</f>
        <v>#N/A</v>
      </c>
      <c r="N50" s="136" t="e">
        <f>NA()</f>
        <v>#N/A</v>
      </c>
      <c r="O50" s="136">
        <f>IF(ISNUMBER('実質公債費比率（分子）の構造'!O$53),'実質公債費比率（分子）の構造'!O$53,NA())</f>
        <v>194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5626</v>
      </c>
      <c r="E56" s="135"/>
      <c r="F56" s="135"/>
      <c r="G56" s="135">
        <f>'将来負担比率（分子）の構造'!J$51</f>
        <v>5929</v>
      </c>
      <c r="H56" s="135"/>
      <c r="I56" s="135"/>
      <c r="J56" s="135">
        <f>'将来負担比率（分子）の構造'!K$51</f>
        <v>6191</v>
      </c>
      <c r="K56" s="135"/>
      <c r="L56" s="135"/>
      <c r="M56" s="135">
        <f>'将来負担比率（分子）の構造'!L$51</f>
        <v>5914</v>
      </c>
      <c r="N56" s="135"/>
      <c r="O56" s="135"/>
      <c r="P56" s="135">
        <f>'将来負担比率（分子）の構造'!M$51</f>
        <v>5996</v>
      </c>
    </row>
    <row r="57" spans="1:16" x14ac:dyDescent="0.15">
      <c r="A57" s="135" t="s">
        <v>34</v>
      </c>
      <c r="B57" s="135"/>
      <c r="C57" s="135"/>
      <c r="D57" s="135">
        <f>'将来負担比率（分子）の構造'!I$50</f>
        <v>70</v>
      </c>
      <c r="E57" s="135"/>
      <c r="F57" s="135"/>
      <c r="G57" s="135">
        <f>'将来負担比率（分子）の構造'!J$50</f>
        <v>51</v>
      </c>
      <c r="H57" s="135"/>
      <c r="I57" s="135"/>
      <c r="J57" s="135">
        <f>'将来負担比率（分子）の構造'!K$50</f>
        <v>55</v>
      </c>
      <c r="K57" s="135"/>
      <c r="L57" s="135"/>
      <c r="M57" s="135">
        <f>'将来負担比率（分子）の構造'!L$50</f>
        <v>41</v>
      </c>
      <c r="N57" s="135"/>
      <c r="O57" s="135"/>
      <c r="P57" s="135">
        <f>'将来負担比率（分子）の構造'!M$50</f>
        <v>47</v>
      </c>
    </row>
    <row r="58" spans="1:16" x14ac:dyDescent="0.15">
      <c r="A58" s="135" t="s">
        <v>33</v>
      </c>
      <c r="B58" s="135"/>
      <c r="C58" s="135"/>
      <c r="D58" s="135">
        <f>'将来負担比率（分子）の構造'!I$49</f>
        <v>3452</v>
      </c>
      <c r="E58" s="135"/>
      <c r="F58" s="135"/>
      <c r="G58" s="135">
        <f>'将来負担比率（分子）の構造'!J$49</f>
        <v>3616</v>
      </c>
      <c r="H58" s="135"/>
      <c r="I58" s="135"/>
      <c r="J58" s="135">
        <f>'将来負担比率（分子）の構造'!K$49</f>
        <v>2620</v>
      </c>
      <c r="K58" s="135"/>
      <c r="L58" s="135"/>
      <c r="M58" s="135">
        <f>'将来負担比率（分子）の構造'!L$49</f>
        <v>1861</v>
      </c>
      <c r="N58" s="135"/>
      <c r="O58" s="135"/>
      <c r="P58" s="135">
        <f>'将来負担比率（分子）の構造'!M$49</f>
        <v>1936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1453</v>
      </c>
      <c r="C62" s="135"/>
      <c r="D62" s="135"/>
      <c r="E62" s="135">
        <f>'将来負担比率（分子）の構造'!J$45</f>
        <v>1438</v>
      </c>
      <c r="F62" s="135"/>
      <c r="G62" s="135"/>
      <c r="H62" s="135">
        <f>'将来負担比率（分子）の構造'!K$45</f>
        <v>1451</v>
      </c>
      <c r="I62" s="135"/>
      <c r="J62" s="135"/>
      <c r="K62" s="135">
        <f>'将来負担比率（分子）の構造'!L$45</f>
        <v>1368</v>
      </c>
      <c r="L62" s="135"/>
      <c r="M62" s="135"/>
      <c r="N62" s="135">
        <f>'将来負担比率（分子）の構造'!M$45</f>
        <v>1358</v>
      </c>
      <c r="O62" s="135"/>
      <c r="P62" s="135"/>
    </row>
    <row r="63" spans="1:16" x14ac:dyDescent="0.15">
      <c r="A63" s="135" t="s">
        <v>27</v>
      </c>
      <c r="B63" s="135">
        <f>'将来負担比率（分子）の構造'!I$44</f>
        <v>62</v>
      </c>
      <c r="C63" s="135"/>
      <c r="D63" s="135"/>
      <c r="E63" s="135">
        <f>'将来負担比率（分子）の構造'!J$44</f>
        <v>57</v>
      </c>
      <c r="F63" s="135"/>
      <c r="G63" s="135"/>
      <c r="H63" s="135">
        <f>'将来負担比率（分子）の構造'!K$44</f>
        <v>51</v>
      </c>
      <c r="I63" s="135"/>
      <c r="J63" s="135"/>
      <c r="K63" s="135">
        <f>'将来負担比率（分子）の構造'!L$44</f>
        <v>46</v>
      </c>
      <c r="L63" s="135"/>
      <c r="M63" s="135"/>
      <c r="N63" s="135">
        <f>'将来負担比率（分子）の構造'!M$44</f>
        <v>73</v>
      </c>
      <c r="O63" s="135"/>
      <c r="P63" s="135"/>
    </row>
    <row r="64" spans="1:16" x14ac:dyDescent="0.15">
      <c r="A64" s="135" t="s">
        <v>26</v>
      </c>
      <c r="B64" s="135">
        <f>'将来負担比率（分子）の構造'!I$43</f>
        <v>5699</v>
      </c>
      <c r="C64" s="135"/>
      <c r="D64" s="135"/>
      <c r="E64" s="135">
        <f>'将来負担比率（分子）の構造'!J$43</f>
        <v>4990</v>
      </c>
      <c r="F64" s="135"/>
      <c r="G64" s="135"/>
      <c r="H64" s="135">
        <f>'将来負担比率（分子）の構造'!K$43</f>
        <v>4425</v>
      </c>
      <c r="I64" s="135"/>
      <c r="J64" s="135"/>
      <c r="K64" s="135">
        <f>'将来負担比率（分子）の構造'!L$43</f>
        <v>4311</v>
      </c>
      <c r="L64" s="135"/>
      <c r="M64" s="135"/>
      <c r="N64" s="135">
        <f>'将来負担比率（分子）の構造'!M$43</f>
        <v>4339</v>
      </c>
      <c r="O64" s="135"/>
      <c r="P64" s="135"/>
    </row>
    <row r="65" spans="1:16" x14ac:dyDescent="0.15">
      <c r="A65" s="135" t="s">
        <v>25</v>
      </c>
      <c r="B65" s="135">
        <f>'将来負担比率（分子）の構造'!I$42</f>
        <v>139</v>
      </c>
      <c r="C65" s="135"/>
      <c r="D65" s="135"/>
      <c r="E65" s="135">
        <f>'将来負担比率（分子）の構造'!J$42</f>
        <v>99</v>
      </c>
      <c r="F65" s="135"/>
      <c r="G65" s="135"/>
      <c r="H65" s="135">
        <f>'将来負担比率（分子）の構造'!K$42</f>
        <v>58</v>
      </c>
      <c r="I65" s="135"/>
      <c r="J65" s="135"/>
      <c r="K65" s="135">
        <f>'将来負担比率（分子）の構造'!L$42</f>
        <v>48</v>
      </c>
      <c r="L65" s="135"/>
      <c r="M65" s="135"/>
      <c r="N65" s="135">
        <f>'将来負担比率（分子）の構造'!M$42</f>
        <v>18</v>
      </c>
      <c r="O65" s="135"/>
      <c r="P65" s="135"/>
    </row>
    <row r="66" spans="1:16" x14ac:dyDescent="0.15">
      <c r="A66" s="135" t="s">
        <v>24</v>
      </c>
      <c r="B66" s="135">
        <f>'将来負担比率（分子）の構造'!I$41</f>
        <v>1330</v>
      </c>
      <c r="C66" s="135"/>
      <c r="D66" s="135"/>
      <c r="E66" s="135">
        <f>'将来負担比率（分子）の構造'!J$41</f>
        <v>1446</v>
      </c>
      <c r="F66" s="135"/>
      <c r="G66" s="135"/>
      <c r="H66" s="135">
        <f>'将来負担比率（分子）の構造'!K$41</f>
        <v>2371</v>
      </c>
      <c r="I66" s="135"/>
      <c r="J66" s="135"/>
      <c r="K66" s="135">
        <f>'将来負担比率（分子）の構造'!L$41</f>
        <v>2868</v>
      </c>
      <c r="L66" s="135"/>
      <c r="M66" s="135"/>
      <c r="N66" s="135">
        <f>'将来負担比率（分子）の構造'!M$41</f>
        <v>3814</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824</v>
      </c>
      <c r="M67" s="135" t="e">
        <f>NA()</f>
        <v>#N/A</v>
      </c>
      <c r="N67" s="135" t="e">
        <f>NA()</f>
        <v>#N/A</v>
      </c>
      <c r="O67" s="135">
        <f>IF(ISNUMBER('将来負担比率（分子）の構造'!M$52), IF('将来負担比率（分子）の構造'!M$52 &lt; 0, 0, '将来負担比率（分子）の構造'!M$52), NA())</f>
        <v>1622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田村 雅彦</cp:lastModifiedBy>
  <cp:lastPrinted>2017-04-10T05:34:28Z</cp:lastPrinted>
  <dcterms:created xsi:type="dcterms:W3CDTF">2017-02-15T18:18:54Z</dcterms:created>
  <dcterms:modified xsi:type="dcterms:W3CDTF">2017-04-10T06:25:00Z</dcterms:modified>
  <cp:category/>
</cp:coreProperties>
</file>