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総務部\企画政策課\財政係\財政関係\類団比較・財政情報の開示\H25\提出用\"/>
    </mc:Choice>
  </mc:AlternateContent>
  <workbookProtection workbookPassword="CC05" lockStructure="1"/>
  <bookViews>
    <workbookView xWindow="240" yWindow="60" windowWidth="14940" windowHeight="7875"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BW43" i="9" s="1"/>
  <c r="BE34" i="9"/>
  <c r="CO34" i="9" s="1"/>
</calcChain>
</file>

<file path=xl/sharedStrings.xml><?xml version="1.0" encoding="utf-8"?>
<sst xmlns="http://schemas.openxmlformats.org/spreadsheetml/2006/main" count="1000" uniqueCount="547">
  <si>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</si>
  <si>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</si>
  <si>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</si>
  <si>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</si>
  <si>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</si>
  <si>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</si>
  <si>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</si>
  <si>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</si>
  <si>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</si>
  <si>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</si>
  <si>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</si>
  <si>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</si>
  <si>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</si>
  <si>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</si>
  <si>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</si>
  <si>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</si>
  <si>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</si>
  <si>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</si>
  <si>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</si>
  <si>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</si>
  <si>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</si>
  <si>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</si>
  <si>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</si>
  <si>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</si>
  <si>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</si>
  <si>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</si>
  <si>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</si>
  <si>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</si>
  <si>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</si>
  <si>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</si>
  <si>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</si>
  <si>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</si>
  <si>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</si>
  <si>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</si>
  <si>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</si>
  <si>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</si>
  <si>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</si>
  <si>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</si>
  <si>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</si>
  <si>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</si>
  <si>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</si>
  <si>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</si>
  <si>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</si>
  <si>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</si>
  <si>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</si>
  <si>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</si>
  <si>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</si>
  <si>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</si>
  <si>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</si>
  <si>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</si>
  <si>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</si>
  <si>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</si>
  <si>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</si>
  <si>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</si>
  <si>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</si>
  <si>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</si>
  <si>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</si>
  <si>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</si>
  <si>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</si>
  <si>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</si>
  <si>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</si>
  <si>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</si>
  <si>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</si>
  <si>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</si>
  <si>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</si>
  <si>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</si>
  <si>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</si>
  <si>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</si>
  <si>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</si>
  <si>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</si>
  <si>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</si>
  <si>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</si>
  <si>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</si>
  <si>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</si>
  <si>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</si>
  <si>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</si>
  <si>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</si>
  <si>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</si>
  <si>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</si>
  <si>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</si>
  <si>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</si>
  <si>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</si>
  <si>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</si>
  <si>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</si>
  <si>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</si>
  <si>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</si>
  <si>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</si>
  <si>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</si>
  <si>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</si>
  <si>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</si>
  <si>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</si>
  <si>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</si>
  <si>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</si>
  <si>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</si>
  <si>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</si>
  <si>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</si>
  <si>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</si>
  <si>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</si>
  <si>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</si>
  <si>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</si>
  <si>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</si>
  <si>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</si>
  <si>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</si>
  <si>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</si>
  <si>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</si>
  <si>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</si>
  <si>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</si>
  <si>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</si>
  <si>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</si>
  <si>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</si>
  <si>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</si>
  <si>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</si>
  <si>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</si>
  <si>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</si>
  <si>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</si>
  <si>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</si>
  <si>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</si>
  <si>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</si>
  <si>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</si>
  <si>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</si>
  <si>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</si>
  <si>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</si>
  <si>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</si>
  <si>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</si>
  <si>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</si>
  <si>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</si>
  <si>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</si>
  <si>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</si>
  <si>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</si>
  <si>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</si>
  <si>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</si>
  <si>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</si>
  <si>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</si>
  <si>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</si>
  <si>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</si>
  <si>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</si>
  <si>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</si>
  <si>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</si>
  <si>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</si>
  <si>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</si>
  <si>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</si>
  <si>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</si>
  <si>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</si>
  <si>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</si>
  <si>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</si>
  <si>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</si>
  <si>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</si>
  <si>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</si>
  <si>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</si>
  <si>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</si>
  <si>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</si>
  <si>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</si>
  <si>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</si>
  <si>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</si>
  <si>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</si>
  <si>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</si>
  <si>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</si>
  <si>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</si>
  <si>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</si>
  <si>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</si>
  <si>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</si>
  <si>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</si>
  <si>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</si>
  <si>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</si>
  <si>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</si>
  <si>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</si>
  <si>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</si>
  <si>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</si>
  <si>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</si>
  <si>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</si>
  <si>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</si>
  <si>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</si>
  <si>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</si>
  <si>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</si>
  <si>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</si>
  <si>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</si>
  <si>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</si>
  <si>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</si>
  <si>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</si>
  <si>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</si>
  <si>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</si>
  <si>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</si>
  <si>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</si>
  <si>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</si>
  <si>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</si>
  <si>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</si>
  <si>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</si>
  <si>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</si>
  <si>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</si>
  <si>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</si>
  <si>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</si>
  <si>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</si>
  <si>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</si>
  <si>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新潟県湯沢町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</si>
  <si>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</si>
  <si>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</si>
  <si>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</si>
  <si>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</si>
  <si>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</si>
  <si>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</si>
  <si>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</si>
  <si>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</si>
  <si>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</si>
  <si>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</si>
  <si>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</si>
  <si>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</si>
  <si>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</si>
  <si>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</si>
  <si>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</si>
  <si>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</si>
  <si>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</si>
  <si>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</si>
  <si>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</si>
  <si>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</si>
  <si>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</si>
  <si>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</si>
  <si>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</si>
  <si>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</si>
  <si>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</si>
  <si>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</si>
  <si>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</si>
  <si>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</si>
  <si>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</si>
  <si>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</si>
  <si>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</si>
  <si>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</si>
  <si>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</si>
  <si>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</si>
  <si>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</si>
  <si>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</si>
  <si>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</si>
  <si>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</si>
  <si>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</si>
  <si>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</si>
  <si>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</si>
  <si>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</si>
  <si>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</si>
  <si>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</si>
  <si>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</si>
  <si>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</si>
  <si>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</si>
  <si>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</si>
  <si>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</si>
  <si>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</si>
  <si>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</si>
  <si>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</si>
  <si>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</si>
  <si>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</si>
  <si>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</si>
  <si>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</si>
  <si>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</si>
  <si>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</si>
  <si>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</si>
  <si>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</si>
  <si>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</si>
  <si>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</si>
  <si>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</si>
  <si>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</si>
  <si>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</si>
  <si>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</si>
  <si>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</si>
  <si>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</si>
  <si>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</si>
  <si>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</si>
  <si>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</si>
  <si>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</si>
  <si>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</si>
  <si>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</si>
  <si>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</si>
  <si>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</si>
  <si>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</si>
  <si>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</si>
  <si>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</si>
  <si>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</si>
  <si>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</si>
  <si>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</si>
  <si>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</si>
  <si>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</si>
  <si>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</si>
  <si>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</si>
  <si>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</si>
  <si>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</si>
  <si>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</si>
  <si>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</si>
  <si>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</si>
  <si>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</si>
  <si>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</si>
  <si>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</si>
  <si>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</si>
  <si>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</si>
  <si>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</si>
  <si>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</si>
  <si>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</si>
  <si>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</si>
  <si>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</si>
  <si>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</si>
  <si>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</si>
  <si>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</si>
  <si>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</si>
  <si>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</si>
  <si>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</si>
  <si>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</si>
  <si>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</si>
  <si>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</si>
  <si>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</si>
  <si>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</si>
  <si>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</si>
  <si>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</si>
  <si>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</si>
  <si>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</si>
  <si>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</si>
  <si>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</si>
  <si>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</si>
  <si>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</si>
  <si>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</si>
  <si>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</si>
  <si>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</si>
  <si>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</si>
  <si>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</si>
  <si>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</si>
  <si>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</si>
  <si>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</si>
  <si>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</si>
  <si>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</si>
  <si>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</si>
  <si>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</si>
  <si>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</si>
  <si>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</si>
  <si>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</si>
  <si>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</si>
  <si>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</si>
  <si>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</si>
  <si>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</si>
  <si>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</si>
  <si>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</si>
  <si>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</si>
  <si>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</si>
  <si>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</si>
  <si>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</si>
  <si>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</si>
  <si>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</si>
  <si>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</si>
  <si>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</si>
  <si>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新潟県湯沢町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</si>
  <si>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</si>
  <si>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</si>
  <si>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</si>
  <si>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</si>
  <si>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</si>
  <si>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</si>
  <si>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</si>
  <si>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</si>
  <si>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</si>
  <si>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</si>
  <si>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</si>
  <si>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</si>
  <si>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</si>
  <si>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</si>
  <si>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</si>
  <si>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</si>
  <si>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</si>
  <si>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</si>
  <si>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</si>
  <si>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</si>
  <si>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</si>
  <si>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</si>
  <si>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</si>
  <si>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</si>
  <si>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</si>
  <si>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</si>
  <si>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</si>
  <si>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</si>
  <si>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</si>
  <si>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</si>
  <si>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</si>
  <si>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</si>
  <si>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</si>
  <si>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</si>
  <si>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</si>
  <si>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</si>
  <si>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</si>
  <si>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</si>
  <si>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</si>
  <si>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</si>
  <si>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</si>
  <si>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</si>
  <si>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</si>
  <si>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</si>
  <si>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</si>
  <si>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</si>
  <si>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</si>
  <si>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</si>
  <si>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</si>
  <si>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</si>
  <si>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</si>
  <si>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</si>
  <si>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</si>
  <si>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</si>
  <si>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</si>
  <si>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</si>
  <si>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</si>
  <si>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</si>
  <si>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</si>
  <si>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</si>
  <si>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</si>
  <si>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</si>
  <si>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</si>
  <si>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</si>
  <si>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</si>
  <si>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</si>
  <si>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</si>
  <si>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</si>
  <si>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</si>
  <si>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</si>
  <si>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</si>
  <si>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</si>
  <si>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</si>
  <si>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</si>
  <si>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</si>
  <si>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</si>
  <si>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</si>
  <si>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</si>
  <si>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</si>
  <si>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</si>
  <si>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</si>
  <si>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</si>
  <si>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</si>
  <si>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</si>
  <si>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</si>
  <si>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</si>
  <si>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</si>
  <si>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</si>
  <si>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</si>
  <si>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</si>
  <si>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</si>
  <si>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</si>
  <si>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</si>
  <si>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</si>
  <si>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</si>
  <si>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</si>
  <si>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</si>
  <si>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</si>
  <si>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</si>
  <si>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</si>
  <si>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</si>
  <si>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</si>
  <si>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</si>
  <si>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</si>
  <si>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</si>
  <si>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</si>
  <si>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</si>
  <si>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</si>
  <si>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</si>
  <si>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</si>
  <si>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</si>
  <si>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</si>
  <si>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</si>
  <si>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</si>
  <si>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</si>
  <si>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</si>
  <si>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</si>
  <si>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</si>
  <si>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</si>
  <si>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</si>
  <si>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</si>
  <si>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</si>
  <si>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</si>
  <si>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</si>
  <si>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</si>
  <si>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</si>
  <si>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</si>
  <si>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</si>
  <si>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</si>
  <si>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</si>
  <si>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</si>
  <si>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</si>
  <si>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</si>
  <si>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</si>
  <si>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</si>
  <si>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</si>
  <si>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</si>
  <si>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</si>
  <si>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</si>
  <si>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</si>
  <si>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</si>
  <si>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</si>
  <si>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</si>
  <si>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</si>
  <si>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</si>
  <si>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</si>
  <si>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</si>
  <si>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</si>
  <si>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</si>
  <si>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</si>
  <si>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</si>
  <si>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</si>
  <si>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</si>
  <si>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</si>
  <si>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</si>
  <si>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</si>
  <si>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</si>
  <si>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</si>
  <si>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</si>
  <si>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</si>
  <si>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</si>
  <si>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</si>
  <si>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</si>
  <si>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</si>
  <si>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</si>
  <si>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</si>
  <si>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</si>
  <si>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</si>
  <si>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</si>
  <si>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</si>
  <si>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</si>
  <si>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</si>
  <si>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</si>
  <si>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</si>
  <si>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2.21</t>
  </si>
  <si>
    <t>▲ 14.15</t>
  </si>
  <si>
    <t>水道事業会計</t>
  </si>
  <si>
    <t>一般会計</t>
  </si>
  <si>
    <t>病院事業会計</t>
  </si>
  <si>
    <t>国民健康保険特別会計</t>
  </si>
  <si>
    <t>下水道特別会計</t>
  </si>
  <si>
    <t>介護保険特別会計</t>
  </si>
  <si>
    <t>後期高齢者医療特別会計</t>
  </si>
  <si>
    <t>その他会計（赤字）</t>
  </si>
  <si>
    <t>その他会計（黒字）</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</si>
  <si>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</si>
  <si>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</si>
  <si>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</si>
  <si>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</si>
  <si>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</si>
  <si>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</si>
  <si>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魚沼地区障害福祉組合</t>
    <rPh sb="0" eb="2">
      <t>ウオヌマ</t>
    </rPh>
    <rPh sb="2" eb="4">
      <t>チク</t>
    </rPh>
    <rPh sb="4" eb="6">
      <t>ショウガイ</t>
    </rPh>
    <rPh sb="6" eb="8">
      <t>フクシ</t>
    </rPh>
    <rPh sb="8" eb="10">
      <t>クミアイ</t>
    </rPh>
    <phoneticPr fontId="2"/>
  </si>
  <si>
    <t>魚沼地域特別養護老人ホーム組合</t>
    <rPh sb="0" eb="2">
      <t>ウオヌマ</t>
    </rPh>
    <rPh sb="2" eb="4">
      <t>チイキ</t>
    </rPh>
    <rPh sb="4" eb="6">
      <t>トクベツ</t>
    </rPh>
    <rPh sb="6" eb="8">
      <t>ヨウゴ</t>
    </rPh>
    <rPh sb="8" eb="10">
      <t>ロウジン</t>
    </rPh>
    <rPh sb="13" eb="15">
      <t>クミアイ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</si>
  <si>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</si>
  <si>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</si>
  <si>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ツナギ地域開発㈱</t>
    <rPh sb="3" eb="5">
      <t>チイキ</t>
    </rPh>
    <rPh sb="5" eb="7">
      <t>カイハツ</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</si>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</sst>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89934</c:v>
                </c:pt>
                <c:pt idx="1">
                  <c:v>116636</c:v>
                </c:pt>
                <c:pt idx="2">
                  <c:v>127750</c:v>
                </c:pt>
                <c:pt idx="3">
                  <c:v>103414</c:v>
                </c:pt>
                <c:pt idx="4">
                  <c:v>367201</c:v>
                </c:pt>
              </c:numCache>
            </c:numRef>
          </c:val>
          <c:smooth val="0"/>
        </c:ser>
        <c:dLbls>
          <c:showLegendKey val="0"/>
          <c:showVal val="0"/>
          <c:showCatName val="0"/>
          <c:showSerName val="0"/>
          <c:showPercent val="0"/>
          <c:showBubbleSize val="0"/>
        </c:dLbls>
        <c:marker val="1"/>
        <c:smooth val="0"/>
        <c:axId val="555416416"/>
        <c:axId val="555410976"/>
      </c:lineChart>
      <c:catAx>
        <c:axId val="55541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10976"/>
        <c:crosses val="autoZero"/>
        <c:auto val="1"/>
        <c:lblAlgn val="ctr"/>
        <c:lblOffset val="100"/>
        <c:tickLblSkip val="1"/>
        <c:tickMarkSkip val="1"/>
        <c:noMultiLvlLbl val="0"/>
      </c:catAx>
      <c:valAx>
        <c:axId val="5554109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1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11.32</c:v>
                </c:pt>
                <c:pt idx="1">
                  <c:v>7.04</c:v>
                </c:pt>
                <c:pt idx="2">
                  <c:v>6.98</c:v>
                </c:pt>
                <c:pt idx="3">
                  <c:v>6.91</c:v>
                </c:pt>
                <c:pt idx="4">
                  <c:v>5.13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34.950000000000003</c:v>
                </c:pt>
                <c:pt idx="1">
                  <c:v>38.14</c:v>
                </c:pt>
                <c:pt idx="2">
                  <c:v>44.05</c:v>
                </c:pt>
                <c:pt idx="3">
                  <c:v>50.95</c:v>
                </c:pt>
                <c:pt idx="4">
                  <c:v>38.369999999999997</c:v>
                </c:pt>
              </c:numCache>
            </c:numRef>
          </c:val>
        </c:ser>
        <c:dLbls>
          <c:showLegendKey val="0"/>
          <c:showVal val="0"/>
          <c:showCatName val="0"/>
          <c:showSerName val="0"/>
          <c:showPercent val="0"/>
          <c:showBubbleSize val="0"/>
        </c:dLbls>
        <c:gapWidth val="250"/>
        <c:overlap val="100"/>
        <c:axId val="555413152"/>
        <c:axId val="55541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5.91</c:v>
                </c:pt>
                <c:pt idx="1">
                  <c:v>-2.21</c:v>
                </c:pt>
                <c:pt idx="2">
                  <c:v>4.0199999999999996</c:v>
                </c:pt>
                <c:pt idx="3">
                  <c:v>3.1</c:v>
                </c:pt>
                <c:pt idx="4">
                  <c:v>-14.15</c:v>
                </c:pt>
              </c:numCache>
            </c:numRef>
          </c:val>
          <c:smooth val="0"/>
        </c:ser>
        <c:dLbls>
          <c:showLegendKey val="0"/>
          <c:showVal val="0"/>
          <c:showCatName val="0"/>
          <c:showSerName val="0"/>
          <c:showPercent val="0"/>
          <c:showBubbleSize val="0"/>
        </c:dLbls>
        <c:marker val="1"/>
        <c:smooth val="0"/>
        <c:axId val="555413152"/>
        <c:axId val="555413696"/>
      </c:lineChart>
      <c:catAx>
        <c:axId val="5554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413696"/>
        <c:crosses val="autoZero"/>
        <c:auto val="1"/>
        <c:lblAlgn val="ctr"/>
        <c:lblOffset val="100"/>
        <c:tickLblSkip val="1"/>
        <c:tickMarkSkip val="1"/>
        <c:noMultiLvlLbl val="0"/>
      </c:catAx>
      <c:valAx>
        <c:axId val="5554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0.68</c:v>
                </c:pt>
                <c:pt idx="2">
                  <c:v>#N/A</c:v>
                </c:pt>
                <c:pt idx="3">
                  <c:v>0.33</c:v>
                </c:pt>
                <c:pt idx="4">
                  <c:v>#N/A</c:v>
                </c:pt>
                <c:pt idx="5">
                  <c:v>0.1</c:v>
                </c:pt>
                <c:pt idx="6">
                  <c:v>#N/A</c:v>
                </c:pt>
                <c:pt idx="7">
                  <c:v>0.3</c:v>
                </c:pt>
                <c:pt idx="8">
                  <c:v>#N/A</c:v>
                </c:pt>
                <c:pt idx="9">
                  <c:v>0.45</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0.41</c:v>
                </c:pt>
                <c:pt idx="2">
                  <c:v>#N/A</c:v>
                </c:pt>
                <c:pt idx="3">
                  <c:v>0.56999999999999995</c:v>
                </c:pt>
                <c:pt idx="4">
                  <c:v>#N/A</c:v>
                </c:pt>
                <c:pt idx="5">
                  <c:v>0.9</c:v>
                </c:pt>
                <c:pt idx="6">
                  <c:v>#N/A</c:v>
                </c:pt>
                <c:pt idx="7">
                  <c:v>0.96</c:v>
                </c:pt>
                <c:pt idx="8">
                  <c:v>#N/A</c:v>
                </c:pt>
                <c:pt idx="9">
                  <c:v>0.96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1.1200000000000001</c:v>
                </c:pt>
                <c:pt idx="2">
                  <c:v>#N/A</c:v>
                </c:pt>
                <c:pt idx="3">
                  <c:v>0.79</c:v>
                </c:pt>
                <c:pt idx="4">
                  <c:v>#N/A</c:v>
                </c:pt>
                <c:pt idx="5">
                  <c:v>1.49</c:v>
                </c:pt>
                <c:pt idx="6">
                  <c:v>#N/A</c:v>
                </c:pt>
                <c:pt idx="7">
                  <c:v>0.96</c:v>
                </c:pt>
                <c:pt idx="8">
                  <c:v>#N/A</c:v>
                </c:pt>
                <c:pt idx="9">
                  <c:v>0.96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3.66</c:v>
                </c:pt>
                <c:pt idx="2">
                  <c:v>#N/A</c:v>
                </c:pt>
                <c:pt idx="3">
                  <c:v>3.8</c:v>
                </c:pt>
                <c:pt idx="4">
                  <c:v>#N/A</c:v>
                </c:pt>
                <c:pt idx="5">
                  <c:v>4.0199999999999996</c:v>
                </c:pt>
                <c:pt idx="6">
                  <c:v>#N/A</c:v>
                </c:pt>
                <c:pt idx="7">
                  <c:v>4.3600000000000003</c:v>
                </c:pt>
                <c:pt idx="8">
                  <c:v>#N/A</c:v>
                </c:pt>
                <c:pt idx="9">
                  <c:v>3.76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11.32</c:v>
                </c:pt>
                <c:pt idx="2">
                  <c:v>#N/A</c:v>
                </c:pt>
                <c:pt idx="3">
                  <c:v>7.04</c:v>
                </c:pt>
                <c:pt idx="4">
                  <c:v>#N/A</c:v>
                </c:pt>
                <c:pt idx="5">
                  <c:v>6.98</c:v>
                </c:pt>
                <c:pt idx="6">
                  <c:v>#N/A</c:v>
                </c:pt>
                <c:pt idx="7">
                  <c:v>6.91</c:v>
                </c:pt>
                <c:pt idx="8">
                  <c:v>#N/A</c:v>
                </c:pt>
                <c:pt idx="9">
                  <c:v>5.13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8.48</c:v>
                </c:pt>
                <c:pt idx="2">
                  <c:v>#N/A</c:v>
                </c:pt>
                <c:pt idx="3">
                  <c:v>8.5</c:v>
                </c:pt>
                <c:pt idx="4">
                  <c:v>#N/A</c:v>
                </c:pt>
                <c:pt idx="5">
                  <c:v>7.94</c:v>
                </c:pt>
                <c:pt idx="6">
                  <c:v>#N/A</c:v>
                </c:pt>
                <c:pt idx="7">
                  <c:v>9.0500000000000007</c:v>
                </c:pt>
                <c:pt idx="8">
                  <c:v>#N/A</c:v>
                </c:pt>
                <c:pt idx="9">
                  <c:v>10.14</c:v>
                </c:pt>
              </c:numCache>
            </c:numRef>
          </c:val>
        </c:ser>
        <c:dLbls>
          <c:showLegendKey val="0"/>
          <c:showVal val="0"/>
          <c:showCatName val="0"/>
          <c:showSerName val="0"/>
          <c:showPercent val="0"/>
          <c:showBubbleSize val="0"/>
        </c:dLbls>
        <c:gapWidth val="150"/>
        <c:overlap val="100"/>
        <c:axId val="555415328"/>
        <c:axId val="161185776"/>
      </c:barChart>
      <c:catAx>
        <c:axId val="5554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185776"/>
        <c:crosses val="autoZero"/>
        <c:auto val="1"/>
        <c:lblAlgn val="ctr"/>
        <c:lblOffset val="100"/>
        <c:tickLblSkip val="1"/>
        <c:tickMarkSkip val="1"/>
        <c:noMultiLvlLbl val="0"/>
      </c:catAx>
      <c:valAx>
        <c:axId val="16118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1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609</c:v>
                </c:pt>
                <c:pt idx="5">
                  <c:v>583</c:v>
                </c:pt>
                <c:pt idx="8">
                  <c:v>579</c:v>
                </c:pt>
                <c:pt idx="11">
                  <c:v>571</c:v>
                </c:pt>
                <c:pt idx="14">
                  <c:v>566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c:v>
                </c:pt>
                <c:pt idx="3">
                  <c:v>46</c:v>
                </c:pt>
                <c:pt idx="6">
                  <c:v>46</c:v>
                </c:pt>
                <c:pt idx="9">
                  <c:v>44</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599</c:v>
                </c:pt>
                <c:pt idx="3">
                  <c:v>577</c:v>
                </c:pt>
                <c:pt idx="6">
                  <c:v>559</c:v>
                </c:pt>
                <c:pt idx="9">
                  <c:v>531</c:v>
                </c:pt>
                <c:pt idx="12">
                  <c:v>546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153</c:v>
                </c:pt>
                <c:pt idx="3">
                  <c:v>136</c:v>
                </c:pt>
                <c:pt idx="6">
                  <c:v>116</c:v>
                </c:pt>
                <c:pt idx="9">
                  <c:v>110</c:v>
                </c:pt>
                <c:pt idx="12">
                  <c:v>107</c:v>
                </c:pt>
              </c:numCache>
            </c:numRef>
          </c:val>
        </c:ser>
        <c:dLbls>
          <c:showLegendKey val="0"/>
          <c:showVal val="0"/>
          <c:showCatName val="0"/>
          <c:showSerName val="0"/>
          <c:showPercent val="0"/>
          <c:showBubbleSize val="0"/>
        </c:dLbls>
        <c:gapWidth val="100"/>
        <c:overlap val="100"/>
        <c:axId val="161187408"/>
        <c:axId val="16119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196</c:v>
                </c:pt>
                <c:pt idx="2">
                  <c:v>#N/A</c:v>
                </c:pt>
                <c:pt idx="3">
                  <c:v>#N/A</c:v>
                </c:pt>
                <c:pt idx="4">
                  <c:v>182</c:v>
                </c:pt>
                <c:pt idx="5">
                  <c:v>#N/A</c:v>
                </c:pt>
                <c:pt idx="6">
                  <c:v>#N/A</c:v>
                </c:pt>
                <c:pt idx="7">
                  <c:v>148</c:v>
                </c:pt>
                <c:pt idx="8">
                  <c:v>#N/A</c:v>
                </c:pt>
                <c:pt idx="9">
                  <c:v>#N/A</c:v>
                </c:pt>
                <c:pt idx="10">
                  <c:v>120</c:v>
                </c:pt>
                <c:pt idx="11">
                  <c:v>#N/A</c:v>
                </c:pt>
                <c:pt idx="12">
                  <c:v>#N/A</c:v>
                </c:pt>
                <c:pt idx="13">
                  <c:v>136</c:v>
                </c:pt>
                <c:pt idx="14">
                  <c:v>#N/A</c:v>
                </c:pt>
              </c:numCache>
            </c:numRef>
          </c:val>
          <c:smooth val="0"/>
        </c:ser>
        <c:dLbls>
          <c:showLegendKey val="0"/>
          <c:showVal val="0"/>
          <c:showCatName val="0"/>
          <c:showSerName val="0"/>
          <c:showPercent val="0"/>
          <c:showBubbleSize val="0"/>
        </c:dLbls>
        <c:marker val="1"/>
        <c:smooth val="0"/>
        <c:axId val="161187408"/>
        <c:axId val="161191216"/>
      </c:lineChart>
      <c:catAx>
        <c:axId val="16118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191216"/>
        <c:crosses val="autoZero"/>
        <c:auto val="1"/>
        <c:lblAlgn val="ctr"/>
        <c:lblOffset val="100"/>
        <c:tickLblSkip val="1"/>
        <c:tickMarkSkip val="1"/>
        <c:noMultiLvlLbl val="0"/>
      </c:catAx>
      <c:valAx>
        <c:axId val="16119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8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5886</c:v>
                </c:pt>
                <c:pt idx="5">
                  <c:v>5803</c:v>
                </c:pt>
                <c:pt idx="8">
                  <c:v>5626</c:v>
                </c:pt>
                <c:pt idx="11">
                  <c:v>5929</c:v>
                </c:pt>
                <c:pt idx="14">
                  <c:v>6191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88</c:v>
                </c:pt>
                <c:pt idx="5">
                  <c:v>68</c:v>
                </c:pt>
                <c:pt idx="8">
                  <c:v>70</c:v>
                </c:pt>
                <c:pt idx="11">
                  <c:v>51</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3112</c:v>
                </c:pt>
                <c:pt idx="5">
                  <c:v>3541</c:v>
                </c:pt>
                <c:pt idx="8">
                  <c:v>3452</c:v>
                </c:pt>
                <c:pt idx="11">
                  <c:v>3616</c:v>
                </c:pt>
                <c:pt idx="14">
                  <c:v>2620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1455</c:v>
                </c:pt>
                <c:pt idx="3">
                  <c:v>1432</c:v>
                </c:pt>
                <c:pt idx="6">
                  <c:v>1453</c:v>
                </c:pt>
                <c:pt idx="9">
                  <c:v>1438</c:v>
                </c:pt>
                <c:pt idx="12">
                  <c:v>1451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c:v>
                </c:pt>
                <c:pt idx="3">
                  <c:v>63</c:v>
                </c:pt>
                <c:pt idx="6">
                  <c:v>62</c:v>
                </c:pt>
                <c:pt idx="9">
                  <c:v>57</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6446</c:v>
                </c:pt>
                <c:pt idx="3">
                  <c:v>6007</c:v>
                </c:pt>
                <c:pt idx="6">
                  <c:v>5699</c:v>
                </c:pt>
                <c:pt idx="9">
                  <c:v>4990</c:v>
                </c:pt>
                <c:pt idx="12">
                  <c:v>4425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221</c:v>
                </c:pt>
                <c:pt idx="3">
                  <c:v>181</c:v>
                </c:pt>
                <c:pt idx="6">
                  <c:v>139</c:v>
                </c:pt>
                <c:pt idx="9">
                  <c:v>99</c:v>
                </c:pt>
                <c:pt idx="12">
                  <c:v>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967</c:v>
                </c:pt>
                <c:pt idx="3">
                  <c:v>1164</c:v>
                </c:pt>
                <c:pt idx="6">
                  <c:v>1330</c:v>
                </c:pt>
                <c:pt idx="9">
                  <c:v>1446</c:v>
                </c:pt>
                <c:pt idx="12">
                  <c:v>2371</c:v>
                </c:pt>
              </c:numCache>
            </c:numRef>
          </c:val>
        </c:ser>
        <c:dLbls>
          <c:showLegendKey val="0"/>
          <c:showVal val="0"/>
          <c:showCatName val="0"/>
          <c:showSerName val="0"/>
          <c:showPercent val="0"/>
          <c:showBubbleSize val="0"/>
        </c:dLbls>
        <c:gapWidth val="100"/>
        <c:overlap val="100"/>
        <c:axId val="1375180352"/>
        <c:axId val="137518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5180352"/>
        <c:axId val="1375181984"/>
      </c:lineChart>
      <c:catAx>
        <c:axId val="13751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181984"/>
        <c:crosses val="autoZero"/>
        <c:auto val="1"/>
        <c:lblAlgn val="ctr"/>
        <c:lblOffset val="100"/>
        <c:tickLblSkip val="1"/>
        <c:tickMarkSkip val="1"/>
        <c:noMultiLvlLbl val="0"/>
      </c:catAx>
      <c:valAx>
        <c:axId val="13751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1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新潟県湯沢町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8,349
8,267
357.00
9,316,165
8,480,544
213,885
4,172,550
2,370,725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市町村平均、新潟県市町村平均をいずれも上回っています。大きな要因としては、固定資産税などの町税収入があげられますが、固定資産税の税収は減価償却に伴い減少傾向が続いています。今後もこの傾向は続くと思われるため、歳入と歳出の均衡のとれた財政運営に努めていき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54610</xdr:rowOff>
    </xdr:from>
    <xdr:to>
      <xdr:col>7</xdr:col>
      <xdr:colOff>152400</xdr:colOff>
      <xdr:row>40</xdr:row>
      <xdr:rowOff>102870</xdr:rowOff>
    </xdr:to>
    <xdr:cxnSp macro="">
      <xdr:nvCxnSpPr>
        <xdr:cNvPr id="67" name="直線コネクタ 66"/>
        <xdr:cNvCxnSpPr/>
      </xdr:nvCxnSpPr>
      <xdr:spPr>
        <a:xfrm>
          <a:off x="4114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169756</xdr:rowOff>
    </xdr:from>
    <xdr:to>
      <xdr:col>6</xdr:col>
      <xdr:colOff>0</xdr:colOff>
      <xdr:row>40</xdr:row>
      <xdr:rowOff>54610</xdr:rowOff>
    </xdr:to>
    <xdr:cxnSp macro="">
      <xdr:nvCxnSpPr>
        <xdr:cNvPr id="70" name="直線コネクタ 69"/>
        <xdr:cNvCxnSpPr/>
      </xdr:nvCxnSpPr>
      <xdr:spPr>
        <a:xfrm>
          <a:off x="3225800" y="68563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113454</xdr:rowOff>
    </xdr:from>
    <xdr:to>
      <xdr:col>4</xdr:col>
      <xdr:colOff>482600</xdr:colOff>
      <xdr:row>39</xdr:row>
      <xdr:rowOff>169756</xdr:rowOff>
    </xdr:to>
    <xdr:cxnSp macro="">
      <xdr:nvCxnSpPr>
        <xdr:cNvPr id="73" name="直線コネクタ 72"/>
        <xdr:cNvCxnSpPr/>
      </xdr:nvCxnSpPr>
      <xdr:spPr>
        <a:xfrm>
          <a:off x="2336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113454</xdr:rowOff>
    </xdr:to>
    <xdr:cxnSp macro="">
      <xdr:nvCxnSpPr>
        <xdr:cNvPr id="76" name="直線コネクタ 75"/>
        <xdr:cNvCxnSpPr/>
      </xdr:nvCxnSpPr>
      <xdr:spPr>
        <a:xfrm>
          <a:off x="1447800" y="67437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6" name="円/楕円 85"/>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68597</xdr:rowOff>
    </xdr:from>
    <xdr:ext cx="762000" cy="259045"/>
    <xdr:sp macro="" textlink="">
      <xdr:nvSpPr>
        <xdr:cNvPr id="87" name="財政力該当値テキスト"/>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8" name="円/楕円 87"/>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89" name="テキスト ボックス 88"/>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118956</xdr:rowOff>
    </xdr:from>
    <xdr:to>
      <xdr:col>4</xdr:col>
      <xdr:colOff>533400</xdr:colOff>
      <xdr:row>40</xdr:row>
      <xdr:rowOff>49106</xdr:rowOff>
    </xdr:to>
    <xdr:sp macro="" textlink="">
      <xdr:nvSpPr>
        <xdr:cNvPr id="90" name="円/楕円 89"/>
        <xdr:cNvSpPr/>
      </xdr:nvSpPr>
      <xdr:spPr>
        <a:xfrm>
          <a:off x="3175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59283</xdr:rowOff>
    </xdr:from>
    <xdr:ext cx="762000" cy="259045"/>
    <xdr:sp macro="" textlink="">
      <xdr:nvSpPr>
        <xdr:cNvPr id="91" name="テキスト ボックス 90"/>
        <xdr:cNvSpPr txBox="1"/>
      </xdr:nvSpPr>
      <xdr:spPr>
        <a:xfrm>
          <a:off x="2844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62654</xdr:rowOff>
    </xdr:from>
    <xdr:to>
      <xdr:col>3</xdr:col>
      <xdr:colOff>330200</xdr:colOff>
      <xdr:row>39</xdr:row>
      <xdr:rowOff>164254</xdr:rowOff>
    </xdr:to>
    <xdr:sp macro="" textlink="">
      <xdr:nvSpPr>
        <xdr:cNvPr id="92" name="円/楕円 91"/>
        <xdr:cNvSpPr/>
      </xdr:nvSpPr>
      <xdr:spPr>
        <a:xfrm>
          <a:off x="2286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2981</xdr:rowOff>
    </xdr:from>
    <xdr:ext cx="762000" cy="259045"/>
    <xdr:sp macro="" textlink="">
      <xdr:nvSpPr>
        <xdr:cNvPr id="93" name="テキスト ボックス 92"/>
        <xdr:cNvSpPr txBox="1"/>
      </xdr:nvSpPr>
      <xdr:spPr>
        <a:xfrm>
          <a:off x="1955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4" name="円/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の数値が低いほど臨時の財政需要にも対応できる弾力的な財政運営が可能であるといえます。歳入の減少や維持管理費等の増加により上昇傾向にありますので、今後も業務の効率化を徹底し経常経費の削減を図りま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168547</xdr:rowOff>
    </xdr:from>
    <xdr:to>
      <xdr:col>7</xdr:col>
      <xdr:colOff>152400</xdr:colOff>
      <xdr:row>63</xdr:row>
      <xdr:rowOff>52251</xdr:rowOff>
    </xdr:to>
    <xdr:cxnSp macro="">
      <xdr:nvCxnSpPr>
        <xdr:cNvPr id="132" name="直線コネクタ 131"/>
        <xdr:cNvCxnSpPr/>
      </xdr:nvCxnSpPr>
      <xdr:spPr>
        <a:xfrm>
          <a:off x="4114800" y="1079844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168547</xdr:rowOff>
    </xdr:to>
    <xdr:cxnSp macro="">
      <xdr:nvCxnSpPr>
        <xdr:cNvPr id="135" name="直線コネクタ 134"/>
        <xdr:cNvCxnSpPr/>
      </xdr:nvCxnSpPr>
      <xdr:spPr>
        <a:xfrm>
          <a:off x="3225800" y="1068469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62</xdr:row>
      <xdr:rowOff>54791</xdr:rowOff>
    </xdr:to>
    <xdr:cxnSp macro="">
      <xdr:nvCxnSpPr>
        <xdr:cNvPr id="138" name="直線コネクタ 137"/>
        <xdr:cNvCxnSpPr/>
      </xdr:nvCxnSpPr>
      <xdr:spPr>
        <a:xfrm>
          <a:off x="2336800" y="106571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84909</xdr:rowOff>
    </xdr:from>
    <xdr:to>
      <xdr:col>3</xdr:col>
      <xdr:colOff>279400</xdr:colOff>
      <xdr:row>62</xdr:row>
      <xdr:rowOff>27215</xdr:rowOff>
    </xdr:to>
    <xdr:cxnSp macro="">
      <xdr:nvCxnSpPr>
        <xdr:cNvPr id="141" name="直線コネクタ 140"/>
        <xdr:cNvCxnSpPr/>
      </xdr:nvCxnSpPr>
      <xdr:spPr>
        <a:xfrm>
          <a:off x="1447800" y="1054335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1451</xdr:rowOff>
    </xdr:from>
    <xdr:to>
      <xdr:col>7</xdr:col>
      <xdr:colOff>203200</xdr:colOff>
      <xdr:row>63</xdr:row>
      <xdr:rowOff>103051</xdr:rowOff>
    </xdr:to>
    <xdr:sp macro="" textlink="">
      <xdr:nvSpPr>
        <xdr:cNvPr id="151" name="円/楕円 150"/>
        <xdr:cNvSpPr/>
      </xdr:nvSpPr>
      <xdr:spPr>
        <a:xfrm>
          <a:off x="4902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144978</xdr:rowOff>
    </xdr:from>
    <xdr:ext cx="762000" cy="259045"/>
    <xdr:sp macro="" textlink="">
      <xdr:nvSpPr>
        <xdr:cNvPr id="152" name="財政構造の弾力性該当値テキスト"/>
        <xdr:cNvSpPr txBox="1"/>
      </xdr:nvSpPr>
      <xdr:spPr>
        <a:xfrm>
          <a:off x="5041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117747</xdr:rowOff>
    </xdr:from>
    <xdr:to>
      <xdr:col>6</xdr:col>
      <xdr:colOff>50800</xdr:colOff>
      <xdr:row>63</xdr:row>
      <xdr:rowOff>47897</xdr:rowOff>
    </xdr:to>
    <xdr:sp macro="" textlink="">
      <xdr:nvSpPr>
        <xdr:cNvPr id="153" name="円/楕円 152"/>
        <xdr:cNvSpPr/>
      </xdr:nvSpPr>
      <xdr:spPr>
        <a:xfrm>
          <a:off x="4064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58074</xdr:rowOff>
    </xdr:from>
    <xdr:ext cx="736600" cy="259045"/>
    <xdr:sp macro="" textlink="">
      <xdr:nvSpPr>
        <xdr:cNvPr id="154" name="テキスト ボックス 153"/>
        <xdr:cNvSpPr txBox="1"/>
      </xdr:nvSpPr>
      <xdr:spPr>
        <a:xfrm>
          <a:off x="3733800" y="1051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5" name="円/楕円 154"/>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115768</xdr:rowOff>
    </xdr:from>
    <xdr:ext cx="762000" cy="259045"/>
    <xdr:sp macro="" textlink="">
      <xdr:nvSpPr>
        <xdr:cNvPr id="156" name="テキスト ボックス 155"/>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7" name="円/楕円 156"/>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88192</xdr:rowOff>
    </xdr:from>
    <xdr:ext cx="762000" cy="259045"/>
    <xdr:sp macro="" textlink="">
      <xdr:nvSpPr>
        <xdr:cNvPr id="158" name="テキスト ボックス 157"/>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59" name="円/楕円 158"/>
        <xdr:cNvSpPr/>
      </xdr:nvSpPr>
      <xdr:spPr>
        <a:xfrm>
          <a:off x="1397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60" name="テキスト ボックス 159"/>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[315,876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市町村平均、新潟県市町村平均をいずれも上回っています。職員数が多いことや町有施設の維持管理費、豪雪地帯であるため除排雪に多額の費用を要することなどが要因としてあげられます。</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136889</xdr:rowOff>
    </xdr:from>
    <xdr:to>
      <xdr:col>7</xdr:col>
      <xdr:colOff>152400</xdr:colOff>
      <xdr:row>83</xdr:row>
      <xdr:rowOff>57299</xdr:rowOff>
    </xdr:to>
    <xdr:cxnSp macro="">
      <xdr:nvCxnSpPr>
        <xdr:cNvPr id="196" name="直線コネクタ 195"/>
        <xdr:cNvCxnSpPr/>
      </xdr:nvCxnSpPr>
      <xdr:spPr>
        <a:xfrm>
          <a:off x="4114800" y="14195789"/>
          <a:ext cx="838200" cy="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136889</xdr:rowOff>
    </xdr:from>
    <xdr:to>
      <xdr:col>6</xdr:col>
      <xdr:colOff>0</xdr:colOff>
      <xdr:row>82</xdr:row>
      <xdr:rowOff>169335</xdr:rowOff>
    </xdr:to>
    <xdr:cxnSp macro="">
      <xdr:nvCxnSpPr>
        <xdr:cNvPr id="199" name="直線コネクタ 198"/>
        <xdr:cNvCxnSpPr/>
      </xdr:nvCxnSpPr>
      <xdr:spPr>
        <a:xfrm flipV="1">
          <a:off x="3225800" y="14195789"/>
          <a:ext cx="8890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154274</xdr:rowOff>
    </xdr:from>
    <xdr:to>
      <xdr:col>4</xdr:col>
      <xdr:colOff>482600</xdr:colOff>
      <xdr:row>82</xdr:row>
      <xdr:rowOff>169335</xdr:rowOff>
    </xdr:to>
    <xdr:cxnSp macro="">
      <xdr:nvCxnSpPr>
        <xdr:cNvPr id="202" name="直線コネクタ 201"/>
        <xdr:cNvCxnSpPr/>
      </xdr:nvCxnSpPr>
      <xdr:spPr>
        <a:xfrm>
          <a:off x="2336800" y="14213174"/>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133789</xdr:rowOff>
    </xdr:from>
    <xdr:to>
      <xdr:col>3</xdr:col>
      <xdr:colOff>279400</xdr:colOff>
      <xdr:row>82</xdr:row>
      <xdr:rowOff>154274</xdr:rowOff>
    </xdr:to>
    <xdr:cxnSp macro="">
      <xdr:nvCxnSpPr>
        <xdr:cNvPr id="205" name="直線コネクタ 204"/>
        <xdr:cNvCxnSpPr/>
      </xdr:nvCxnSpPr>
      <xdr:spPr>
        <a:xfrm>
          <a:off x="1447800" y="14192689"/>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6499</xdr:rowOff>
    </xdr:from>
    <xdr:to>
      <xdr:col>7</xdr:col>
      <xdr:colOff>203200</xdr:colOff>
      <xdr:row>83</xdr:row>
      <xdr:rowOff>108099</xdr:rowOff>
    </xdr:to>
    <xdr:sp macro="" textlink="">
      <xdr:nvSpPr>
        <xdr:cNvPr id="215" name="円/楕円 214"/>
        <xdr:cNvSpPr/>
      </xdr:nvSpPr>
      <xdr:spPr>
        <a:xfrm>
          <a:off x="4902200" y="142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150026</xdr:rowOff>
    </xdr:from>
    <xdr:ext cx="762000" cy="259045"/>
    <xdr:sp macro="" textlink="">
      <xdr:nvSpPr>
        <xdr:cNvPr id="216" name="人件費・物件費等の状況該当値テキスト"/>
        <xdr:cNvSpPr txBox="1"/>
      </xdr:nvSpPr>
      <xdr:spPr>
        <a:xfrm>
          <a:off x="5041900" y="1420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315,876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86089</xdr:rowOff>
    </xdr:from>
    <xdr:to>
      <xdr:col>6</xdr:col>
      <xdr:colOff>50800</xdr:colOff>
      <xdr:row>83</xdr:row>
      <xdr:rowOff>16239</xdr:rowOff>
    </xdr:to>
    <xdr:sp macro="" textlink="">
      <xdr:nvSpPr>
        <xdr:cNvPr id="217" name="円/楕円 216"/>
        <xdr:cNvSpPr/>
      </xdr:nvSpPr>
      <xdr:spPr>
        <a:xfrm>
          <a:off x="4064000" y="141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1016</xdr:rowOff>
    </xdr:from>
    <xdr:ext cx="736600" cy="259045"/>
    <xdr:sp macro="" textlink="">
      <xdr:nvSpPr>
        <xdr:cNvPr id="218" name="テキスト ボックス 217"/>
        <xdr:cNvSpPr txBox="1"/>
      </xdr:nvSpPr>
      <xdr:spPr>
        <a:xfrm>
          <a:off x="3733800" y="1423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118535</xdr:rowOff>
    </xdr:from>
    <xdr:to>
      <xdr:col>4</xdr:col>
      <xdr:colOff>533400</xdr:colOff>
      <xdr:row>83</xdr:row>
      <xdr:rowOff>48685</xdr:rowOff>
    </xdr:to>
    <xdr:sp macro="" textlink="">
      <xdr:nvSpPr>
        <xdr:cNvPr id="219" name="円/楕円 218"/>
        <xdr:cNvSpPr/>
      </xdr:nvSpPr>
      <xdr:spPr>
        <a:xfrm>
          <a:off x="3175000" y="141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33462</xdr:rowOff>
    </xdr:from>
    <xdr:ext cx="762000" cy="259045"/>
    <xdr:sp macro="" textlink="">
      <xdr:nvSpPr>
        <xdr:cNvPr id="220" name="テキスト ボックス 219"/>
        <xdr:cNvSpPr txBox="1"/>
      </xdr:nvSpPr>
      <xdr:spPr>
        <a:xfrm>
          <a:off x="2844800" y="1426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103474</xdr:rowOff>
    </xdr:from>
    <xdr:to>
      <xdr:col>3</xdr:col>
      <xdr:colOff>330200</xdr:colOff>
      <xdr:row>83</xdr:row>
      <xdr:rowOff>33624</xdr:rowOff>
    </xdr:to>
    <xdr:sp macro="" textlink="">
      <xdr:nvSpPr>
        <xdr:cNvPr id="221" name="円/楕円 220"/>
        <xdr:cNvSpPr/>
      </xdr:nvSpPr>
      <xdr:spPr>
        <a:xfrm>
          <a:off x="2286000" y="141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18401</xdr:rowOff>
    </xdr:from>
    <xdr:ext cx="762000" cy="259045"/>
    <xdr:sp macro="" textlink="">
      <xdr:nvSpPr>
        <xdr:cNvPr id="222" name="テキスト ボックス 221"/>
        <xdr:cNvSpPr txBox="1"/>
      </xdr:nvSpPr>
      <xdr:spPr>
        <a:xfrm>
          <a:off x="1955800" y="1424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82989</xdr:rowOff>
    </xdr:from>
    <xdr:to>
      <xdr:col>2</xdr:col>
      <xdr:colOff>127000</xdr:colOff>
      <xdr:row>83</xdr:row>
      <xdr:rowOff>13139</xdr:rowOff>
    </xdr:to>
    <xdr:sp macro="" textlink="">
      <xdr:nvSpPr>
        <xdr:cNvPr id="223" name="円/楕円 222"/>
        <xdr:cNvSpPr/>
      </xdr:nvSpPr>
      <xdr:spPr>
        <a:xfrm>
          <a:off x="1397000" y="141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169366</xdr:rowOff>
    </xdr:from>
    <xdr:ext cx="762000" cy="259045"/>
    <xdr:sp macro="" textlink="">
      <xdr:nvSpPr>
        <xdr:cNvPr id="224" name="テキスト ボックス 223"/>
        <xdr:cNvSpPr txBox="1"/>
      </xdr:nvSpPr>
      <xdr:spPr>
        <a:xfrm>
          <a:off x="1066800" y="1422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湯沢町は、ラスパイレス指数が</a:t>
          </a:r>
          <a:r>
            <a:rPr kumimoji="1" lang="ja-JP" altLang="ja-JP" sz="1300" baseline="0">
              <a:solidFill>
                <a:schemeClr val="dk1"/>
              </a:solidFill>
              <a:effectLst/>
              <a:latin typeface="+mn-lt"/>
              <a:ea typeface="+mn-ea"/>
              <a:cs typeface="+mn-cs"/>
            </a:rPr>
            <a:t>類似団体平均、全国市町村平均、新潟県市町村平均</a:t>
          </a:r>
          <a:r>
            <a:rPr kumimoji="1" lang="ja-JP" altLang="en-US" sz="1300" baseline="0">
              <a:solidFill>
                <a:schemeClr val="dk1"/>
              </a:solidFill>
              <a:effectLst/>
              <a:latin typeface="+mn-lt"/>
              <a:ea typeface="+mn-ea"/>
              <a:cs typeface="+mn-cs"/>
            </a:rPr>
            <a:t>をいずれも下回っており、職員の給与水準は低い状態であるといえます。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87</xdr:row>
      <xdr:rowOff>2539</xdr:rowOff>
    </xdr:to>
    <xdr:cxnSp macro="">
      <xdr:nvCxnSpPr>
        <xdr:cNvPr id="258" name="直線コネクタ 257"/>
        <xdr:cNvCxnSpPr/>
      </xdr:nvCxnSpPr>
      <xdr:spPr>
        <a:xfrm flipV="1">
          <a:off x="16179800" y="14387830"/>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157904</xdr:rowOff>
    </xdr:from>
    <xdr:to>
      <xdr:col>23</xdr:col>
      <xdr:colOff>406400</xdr:colOff>
      <xdr:row>87</xdr:row>
      <xdr:rowOff>2539</xdr:rowOff>
    </xdr:to>
    <xdr:cxnSp macro="">
      <xdr:nvCxnSpPr>
        <xdr:cNvPr id="261" name="直線コネクタ 260"/>
        <xdr:cNvCxnSpPr/>
      </xdr:nvCxnSpPr>
      <xdr:spPr>
        <a:xfrm>
          <a:off x="15290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28787</xdr:rowOff>
    </xdr:from>
    <xdr:to>
      <xdr:col>22</xdr:col>
      <xdr:colOff>203200</xdr:colOff>
      <xdr:row>86</xdr:row>
      <xdr:rowOff>157904</xdr:rowOff>
    </xdr:to>
    <xdr:cxnSp macro="">
      <xdr:nvCxnSpPr>
        <xdr:cNvPr id="264" name="直線コネクタ 263"/>
        <xdr:cNvCxnSpPr/>
      </xdr:nvCxnSpPr>
      <xdr:spPr>
        <a:xfrm>
          <a:off x="14401800" y="1425913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28787</xdr:rowOff>
    </xdr:from>
    <xdr:to>
      <xdr:col>21</xdr:col>
      <xdr:colOff>0</xdr:colOff>
      <xdr:row>83</xdr:row>
      <xdr:rowOff>28787</xdr:rowOff>
    </xdr:to>
    <xdr:cxnSp macro="">
      <xdr:nvCxnSpPr>
        <xdr:cNvPr id="267" name="直線コネクタ 266"/>
        <xdr:cNvCxnSpPr/>
      </xdr:nvCxnSpPr>
      <xdr:spPr>
        <a:xfrm>
          <a:off x="13512800" y="1425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7" name="円/楕円 276"/>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8"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9" name="円/楕円 278"/>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80" name="テキスト ボックス 27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107104</xdr:rowOff>
    </xdr:from>
    <xdr:to>
      <xdr:col>22</xdr:col>
      <xdr:colOff>254000</xdr:colOff>
      <xdr:row>87</xdr:row>
      <xdr:rowOff>37254</xdr:rowOff>
    </xdr:to>
    <xdr:sp macro="" textlink="">
      <xdr:nvSpPr>
        <xdr:cNvPr id="281" name="円/楕円 280"/>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82" name="テキスト ボックス 281"/>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149437</xdr:rowOff>
    </xdr:from>
    <xdr:to>
      <xdr:col>21</xdr:col>
      <xdr:colOff>50800</xdr:colOff>
      <xdr:row>83</xdr:row>
      <xdr:rowOff>79587</xdr:rowOff>
    </xdr:to>
    <xdr:sp macro="" textlink="">
      <xdr:nvSpPr>
        <xdr:cNvPr id="283" name="円/楕円 282"/>
        <xdr:cNvSpPr/>
      </xdr:nvSpPr>
      <xdr:spPr>
        <a:xfrm>
          <a:off x="14351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89764</xdr:rowOff>
    </xdr:from>
    <xdr:ext cx="762000" cy="259045"/>
    <xdr:sp macro="" textlink="">
      <xdr:nvSpPr>
        <xdr:cNvPr id="284" name="テキスト ボックス 283"/>
        <xdr:cNvSpPr txBox="1"/>
      </xdr:nvSpPr>
      <xdr:spPr>
        <a:xfrm>
          <a:off x="14020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149437</xdr:rowOff>
    </xdr:from>
    <xdr:to>
      <xdr:col>19</xdr:col>
      <xdr:colOff>533400</xdr:colOff>
      <xdr:row>83</xdr:row>
      <xdr:rowOff>79587</xdr:rowOff>
    </xdr:to>
    <xdr:sp macro="" textlink="">
      <xdr:nvSpPr>
        <xdr:cNvPr id="285" name="円/楕円 284"/>
        <xdr:cNvSpPr/>
      </xdr:nvSpPr>
      <xdr:spPr>
        <a:xfrm>
          <a:off x="13462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89764</xdr:rowOff>
    </xdr:from>
    <xdr:ext cx="762000" cy="259045"/>
    <xdr:sp macro="" textlink="">
      <xdr:nvSpPr>
        <xdr:cNvPr id="286" name="テキスト ボックス 285"/>
        <xdr:cNvSpPr txBox="1"/>
      </xdr:nvSpPr>
      <xdr:spPr>
        <a:xfrm>
          <a:off x="13131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千人当たりの湯沢町の職員数は、類似団体平均、全国市町村平均、新潟県市町村平均をいずれも上回っています。これは地理的な条件から町内に保育園が点在していることや、リゾートマンションオーナーなど町外の納税者に対応するために課税・収納部門を強化しているなどの特殊な事情によるものです。今後は保育園の統合後が予定されており、退職者を不補充とするなど職員数の適正化を図りま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145324</xdr:rowOff>
    </xdr:from>
    <xdr:to>
      <xdr:col>24</xdr:col>
      <xdr:colOff>558800</xdr:colOff>
      <xdr:row>63</xdr:row>
      <xdr:rowOff>148772</xdr:rowOff>
    </xdr:to>
    <xdr:cxnSp macro="">
      <xdr:nvCxnSpPr>
        <xdr:cNvPr id="323" name="直線コネクタ 322"/>
        <xdr:cNvCxnSpPr/>
      </xdr:nvCxnSpPr>
      <xdr:spPr>
        <a:xfrm>
          <a:off x="16179800" y="1094667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145324</xdr:rowOff>
    </xdr:from>
    <xdr:to>
      <xdr:col>23</xdr:col>
      <xdr:colOff>406400</xdr:colOff>
      <xdr:row>64</xdr:row>
      <xdr:rowOff>80735</xdr:rowOff>
    </xdr:to>
    <xdr:cxnSp macro="">
      <xdr:nvCxnSpPr>
        <xdr:cNvPr id="326" name="直線コネクタ 325"/>
        <xdr:cNvCxnSpPr/>
      </xdr:nvCxnSpPr>
      <xdr:spPr>
        <a:xfrm flipV="1">
          <a:off x="15290800" y="10946674"/>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78438</xdr:rowOff>
    </xdr:from>
    <xdr:to>
      <xdr:col>22</xdr:col>
      <xdr:colOff>203200</xdr:colOff>
      <xdr:row>64</xdr:row>
      <xdr:rowOff>80735</xdr:rowOff>
    </xdr:to>
    <xdr:cxnSp macro="">
      <xdr:nvCxnSpPr>
        <xdr:cNvPr id="329" name="直線コネクタ 328"/>
        <xdr:cNvCxnSpPr/>
      </xdr:nvCxnSpPr>
      <xdr:spPr>
        <a:xfrm>
          <a:off x="14401800" y="11051238"/>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78438</xdr:rowOff>
    </xdr:from>
    <xdr:to>
      <xdr:col>21</xdr:col>
      <xdr:colOff>0</xdr:colOff>
      <xdr:row>64</xdr:row>
      <xdr:rowOff>142784</xdr:rowOff>
    </xdr:to>
    <xdr:cxnSp macro="">
      <xdr:nvCxnSpPr>
        <xdr:cNvPr id="332" name="直線コネクタ 331"/>
        <xdr:cNvCxnSpPr/>
      </xdr:nvCxnSpPr>
      <xdr:spPr>
        <a:xfrm flipV="1">
          <a:off x="13512800" y="1105123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97972</xdr:rowOff>
    </xdr:from>
    <xdr:to>
      <xdr:col>24</xdr:col>
      <xdr:colOff>609600</xdr:colOff>
      <xdr:row>64</xdr:row>
      <xdr:rowOff>28122</xdr:rowOff>
    </xdr:to>
    <xdr:sp macro="" textlink="">
      <xdr:nvSpPr>
        <xdr:cNvPr id="342" name="円/楕円 341"/>
        <xdr:cNvSpPr/>
      </xdr:nvSpPr>
      <xdr:spPr>
        <a:xfrm>
          <a:off x="16967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70049</xdr:rowOff>
    </xdr:from>
    <xdr:ext cx="762000" cy="259045"/>
    <xdr:sp macro="" textlink="">
      <xdr:nvSpPr>
        <xdr:cNvPr id="343" name="定員管理の状況該当値テキスト"/>
        <xdr:cNvSpPr txBox="1"/>
      </xdr:nvSpPr>
      <xdr:spPr>
        <a:xfrm>
          <a:off x="17106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94524</xdr:rowOff>
    </xdr:from>
    <xdr:to>
      <xdr:col>23</xdr:col>
      <xdr:colOff>457200</xdr:colOff>
      <xdr:row>64</xdr:row>
      <xdr:rowOff>24674</xdr:rowOff>
    </xdr:to>
    <xdr:sp macro="" textlink="">
      <xdr:nvSpPr>
        <xdr:cNvPr id="344" name="円/楕円 343"/>
        <xdr:cNvSpPr/>
      </xdr:nvSpPr>
      <xdr:spPr>
        <a:xfrm>
          <a:off x="16129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9451</xdr:rowOff>
    </xdr:from>
    <xdr:ext cx="736600" cy="259045"/>
    <xdr:sp macro="" textlink="">
      <xdr:nvSpPr>
        <xdr:cNvPr id="345" name="テキスト ボックス 344"/>
        <xdr:cNvSpPr txBox="1"/>
      </xdr:nvSpPr>
      <xdr:spPr>
        <a:xfrm>
          <a:off x="15798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29935</xdr:rowOff>
    </xdr:from>
    <xdr:to>
      <xdr:col>22</xdr:col>
      <xdr:colOff>254000</xdr:colOff>
      <xdr:row>64</xdr:row>
      <xdr:rowOff>131535</xdr:rowOff>
    </xdr:to>
    <xdr:sp macro="" textlink="">
      <xdr:nvSpPr>
        <xdr:cNvPr id="346" name="円/楕円 345"/>
        <xdr:cNvSpPr/>
      </xdr:nvSpPr>
      <xdr:spPr>
        <a:xfrm>
          <a:off x="15240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116312</xdr:rowOff>
    </xdr:from>
    <xdr:ext cx="762000" cy="259045"/>
    <xdr:sp macro="" textlink="">
      <xdr:nvSpPr>
        <xdr:cNvPr id="347" name="テキスト ボックス 346"/>
        <xdr:cNvSpPr txBox="1"/>
      </xdr:nvSpPr>
      <xdr:spPr>
        <a:xfrm>
          <a:off x="14909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27638</xdr:rowOff>
    </xdr:from>
    <xdr:to>
      <xdr:col>21</xdr:col>
      <xdr:colOff>50800</xdr:colOff>
      <xdr:row>64</xdr:row>
      <xdr:rowOff>129238</xdr:rowOff>
    </xdr:to>
    <xdr:sp macro="" textlink="">
      <xdr:nvSpPr>
        <xdr:cNvPr id="348" name="円/楕円 347"/>
        <xdr:cNvSpPr/>
      </xdr:nvSpPr>
      <xdr:spPr>
        <a:xfrm>
          <a:off x="14351000" y="11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114015</xdr:rowOff>
    </xdr:from>
    <xdr:ext cx="762000" cy="259045"/>
    <xdr:sp macro="" textlink="">
      <xdr:nvSpPr>
        <xdr:cNvPr id="349" name="テキスト ボックス 348"/>
        <xdr:cNvSpPr txBox="1"/>
      </xdr:nvSpPr>
      <xdr:spPr>
        <a:xfrm>
          <a:off x="14020800" y="1108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50" name="円/楕円 349"/>
        <xdr:cNvSpPr/>
      </xdr:nvSpPr>
      <xdr:spPr>
        <a:xfrm>
          <a:off x="13462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6911</xdr:rowOff>
    </xdr:from>
    <xdr:ext cx="762000" cy="259045"/>
    <xdr:sp macro="" textlink="">
      <xdr:nvSpPr>
        <xdr:cNvPr id="351" name="テキスト ボックス 350"/>
        <xdr:cNvSpPr txBox="1"/>
      </xdr:nvSpPr>
      <xdr:spPr>
        <a:xfrm>
          <a:off x="13131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公営企業債の償還の財源として下水道特別会計への操出金が増加しましたが、普通交付税及び臨時財政対策債発行可能額の増加により標準財政規模が増となったため、数値に大きな変化はありませんでした。</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37</xdr:row>
      <xdr:rowOff>142663</xdr:rowOff>
    </xdr:to>
    <xdr:cxnSp macro="">
      <xdr:nvCxnSpPr>
        <xdr:cNvPr id="385" name="直線コネクタ 384"/>
        <xdr:cNvCxnSpPr/>
      </xdr:nvCxnSpPr>
      <xdr:spPr>
        <a:xfrm flipV="1">
          <a:off x="16179800" y="64702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142663</xdr:rowOff>
    </xdr:from>
    <xdr:to>
      <xdr:col>23</xdr:col>
      <xdr:colOff>406400</xdr:colOff>
      <xdr:row>38</xdr:row>
      <xdr:rowOff>11430</xdr:rowOff>
    </xdr:to>
    <xdr:cxnSp macro="">
      <xdr:nvCxnSpPr>
        <xdr:cNvPr id="388" name="直線コネクタ 387"/>
        <xdr:cNvCxnSpPr/>
      </xdr:nvCxnSpPr>
      <xdr:spPr>
        <a:xfrm flipV="1">
          <a:off x="15290800" y="64863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91863</xdr:rowOff>
    </xdr:to>
    <xdr:cxnSp macro="">
      <xdr:nvCxnSpPr>
        <xdr:cNvPr id="391" name="直線コネクタ 390"/>
        <xdr:cNvCxnSpPr/>
      </xdr:nvCxnSpPr>
      <xdr:spPr>
        <a:xfrm flipV="1">
          <a:off x="14401800" y="652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91863</xdr:rowOff>
    </xdr:from>
    <xdr:to>
      <xdr:col>21</xdr:col>
      <xdr:colOff>0</xdr:colOff>
      <xdr:row>39</xdr:row>
      <xdr:rowOff>846</xdr:rowOff>
    </xdr:to>
    <xdr:cxnSp macro="">
      <xdr:nvCxnSpPr>
        <xdr:cNvPr id="394" name="直線コネクタ 393"/>
        <xdr:cNvCxnSpPr/>
      </xdr:nvCxnSpPr>
      <xdr:spPr>
        <a:xfrm flipV="1">
          <a:off x="13512800" y="66069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404" name="円/楕円 403"/>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168504</xdr:rowOff>
    </xdr:from>
    <xdr:ext cx="762000" cy="259045"/>
    <xdr:sp macro="" textlink="">
      <xdr:nvSpPr>
        <xdr:cNvPr id="405" name="公債費負担の状況該当値テキスト"/>
        <xdr:cNvSpPr txBox="1"/>
      </xdr:nvSpPr>
      <xdr:spPr>
        <a:xfrm>
          <a:off x="17106900" y="63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91863</xdr:rowOff>
    </xdr:from>
    <xdr:to>
      <xdr:col>23</xdr:col>
      <xdr:colOff>457200</xdr:colOff>
      <xdr:row>38</xdr:row>
      <xdr:rowOff>22013</xdr:rowOff>
    </xdr:to>
    <xdr:sp macro="" textlink="">
      <xdr:nvSpPr>
        <xdr:cNvPr id="406" name="円/楕円 405"/>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32190</xdr:rowOff>
    </xdr:from>
    <xdr:ext cx="736600" cy="259045"/>
    <xdr:sp macro="" textlink="">
      <xdr:nvSpPr>
        <xdr:cNvPr id="407" name="テキスト ボックス 406"/>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8" name="円/楕円 407"/>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9" name="テキスト ボックス 408"/>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41063</xdr:rowOff>
    </xdr:from>
    <xdr:to>
      <xdr:col>21</xdr:col>
      <xdr:colOff>50800</xdr:colOff>
      <xdr:row>38</xdr:row>
      <xdr:rowOff>142663</xdr:rowOff>
    </xdr:to>
    <xdr:sp macro="" textlink="">
      <xdr:nvSpPr>
        <xdr:cNvPr id="410" name="円/楕円 409"/>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152840</xdr:rowOff>
    </xdr:from>
    <xdr:ext cx="762000" cy="259045"/>
    <xdr:sp macro="" textlink="">
      <xdr:nvSpPr>
        <xdr:cNvPr id="411" name="テキスト ボックス 410"/>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121496</xdr:rowOff>
    </xdr:from>
    <xdr:to>
      <xdr:col>19</xdr:col>
      <xdr:colOff>533400</xdr:colOff>
      <xdr:row>39</xdr:row>
      <xdr:rowOff>51646</xdr:rowOff>
    </xdr:to>
    <xdr:sp macro="" textlink="">
      <xdr:nvSpPr>
        <xdr:cNvPr id="412" name="円/楕円 411"/>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61824</xdr:rowOff>
    </xdr:from>
    <xdr:ext cx="762000" cy="259045"/>
    <xdr:sp macro="" textlink="">
      <xdr:nvSpPr>
        <xdr:cNvPr id="413" name="テキスト ボックス 412"/>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将来負担すべき債務を指標化し、将来の財政を圧迫する可能性の度合いを示すものです。平成</a:t>
          </a:r>
          <a:r>
            <a:rPr kumimoji="1" lang="en-US" altLang="ja-JP" sz="1300">
              <a:latin typeface="ＭＳ Ｐゴシック"/>
            </a:rPr>
            <a:t>25</a:t>
          </a:r>
          <a:r>
            <a:rPr kumimoji="1" lang="ja-JP" altLang="en-US" sz="1300">
              <a:latin typeface="ＭＳ Ｐゴシック"/>
            </a:rPr>
            <a:t>年度は、地方債の現在高の増加により将来負担額が増となり、基金残高の減少により将来負担に充当可能な財源も減となりましたが、前年と同様に将来負担率は発生していません。</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7"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8" name="フローチャート : 判断 447"/>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2" name="テキスト ボックス 451"/>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3" name="フローチャート :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5" name="フローチャート : 判断 454"/>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6" name="テキスト ボックス 455"/>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103886</xdr:rowOff>
    </xdr:from>
    <xdr:to>
      <xdr:col>19</xdr:col>
      <xdr:colOff>533400</xdr:colOff>
      <xdr:row>14</xdr:row>
      <xdr:rowOff>34036</xdr:rowOff>
    </xdr:to>
    <xdr:sp macro="" textlink="">
      <xdr:nvSpPr>
        <xdr:cNvPr id="462" name="円/楕円 461"/>
        <xdr:cNvSpPr/>
      </xdr:nvSpPr>
      <xdr:spPr>
        <a:xfrm>
          <a:off x="13462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44213</xdr:rowOff>
    </xdr:from>
    <xdr:ext cx="762000" cy="259045"/>
    <xdr:sp macro="" textlink="">
      <xdr:nvSpPr>
        <xdr:cNvPr id="463" name="テキスト ボックス 462"/>
        <xdr:cNvSpPr txBox="1"/>
      </xdr:nvSpPr>
      <xdr:spPr>
        <a:xfrm>
          <a:off x="13131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新潟県湯沢町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8,349
8,267
357.00
9,316,165
8,480,544
213,885
4,172,550
2,370,725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報酬や職員給与などの決算額が類似団体平均や全国市町村平均と比較して低い水準であるため、人件費の比率は低くなっていますが、人口に比した職員数を類似団体平均と比較すると高い状況となっており、今後も職員数の適正化を図っていく必要があり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97608</xdr:rowOff>
    </xdr:from>
    <xdr:to>
      <xdr:col>7</xdr:col>
      <xdr:colOff>15875</xdr:colOff>
      <xdr:row>36</xdr:row>
      <xdr:rowOff>130266</xdr:rowOff>
    </xdr:to>
    <xdr:cxnSp macro="">
      <xdr:nvCxnSpPr>
        <xdr:cNvPr id="66" name="直線コネクタ 65"/>
        <xdr:cNvCxnSpPr/>
      </xdr:nvCxnSpPr>
      <xdr:spPr>
        <a:xfrm flipV="1">
          <a:off x="3987800" y="62698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117203</xdr:rowOff>
    </xdr:from>
    <xdr:to>
      <xdr:col>5</xdr:col>
      <xdr:colOff>549275</xdr:colOff>
      <xdr:row>36</xdr:row>
      <xdr:rowOff>130266</xdr:rowOff>
    </xdr:to>
    <xdr:cxnSp macro="">
      <xdr:nvCxnSpPr>
        <xdr:cNvPr id="69" name="直線コネクタ 68"/>
        <xdr:cNvCxnSpPr/>
      </xdr:nvCxnSpPr>
      <xdr:spPr>
        <a:xfrm>
          <a:off x="3098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113937</xdr:rowOff>
    </xdr:from>
    <xdr:to>
      <xdr:col>4</xdr:col>
      <xdr:colOff>346075</xdr:colOff>
      <xdr:row>36</xdr:row>
      <xdr:rowOff>117203</xdr:rowOff>
    </xdr:to>
    <xdr:cxnSp macro="">
      <xdr:nvCxnSpPr>
        <xdr:cNvPr id="72" name="直線コネクタ 71"/>
        <xdr:cNvCxnSpPr/>
      </xdr:nvCxnSpPr>
      <xdr:spPr>
        <a:xfrm>
          <a:off x="2209800" y="62861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71483</xdr:rowOff>
    </xdr:from>
    <xdr:to>
      <xdr:col>3</xdr:col>
      <xdr:colOff>142875</xdr:colOff>
      <xdr:row>36</xdr:row>
      <xdr:rowOff>113937</xdr:rowOff>
    </xdr:to>
    <xdr:cxnSp macro="">
      <xdr:nvCxnSpPr>
        <xdr:cNvPr id="75" name="直線コネクタ 74"/>
        <xdr:cNvCxnSpPr/>
      </xdr:nvCxnSpPr>
      <xdr:spPr>
        <a:xfrm>
          <a:off x="1320800" y="62436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46808</xdr:rowOff>
    </xdr:from>
    <xdr:to>
      <xdr:col>7</xdr:col>
      <xdr:colOff>66675</xdr:colOff>
      <xdr:row>36</xdr:row>
      <xdr:rowOff>148408</xdr:rowOff>
    </xdr:to>
    <xdr:sp macro="" textlink="">
      <xdr:nvSpPr>
        <xdr:cNvPr id="85" name="円/楕円 84"/>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63335</xdr:rowOff>
    </xdr:from>
    <xdr:ext cx="762000" cy="259045"/>
    <xdr:sp macro="" textlink="">
      <xdr:nvSpPr>
        <xdr:cNvPr id="86"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79466</xdr:rowOff>
    </xdr:from>
    <xdr:to>
      <xdr:col>5</xdr:col>
      <xdr:colOff>600075</xdr:colOff>
      <xdr:row>37</xdr:row>
      <xdr:rowOff>9616</xdr:rowOff>
    </xdr:to>
    <xdr:sp macro="" textlink="">
      <xdr:nvSpPr>
        <xdr:cNvPr id="87" name="円/楕円 86"/>
        <xdr:cNvSpPr/>
      </xdr:nvSpPr>
      <xdr:spPr>
        <a:xfrm>
          <a:off x="3937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88" name="テキスト ボックス 87"/>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66403</xdr:rowOff>
    </xdr:from>
    <xdr:to>
      <xdr:col>4</xdr:col>
      <xdr:colOff>396875</xdr:colOff>
      <xdr:row>36</xdr:row>
      <xdr:rowOff>168003</xdr:rowOff>
    </xdr:to>
    <xdr:sp macro="" textlink="">
      <xdr:nvSpPr>
        <xdr:cNvPr id="89" name="円/楕円 88"/>
        <xdr:cNvSpPr/>
      </xdr:nvSpPr>
      <xdr:spPr>
        <a:xfrm>
          <a:off x="3048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6730</xdr:rowOff>
    </xdr:from>
    <xdr:ext cx="762000" cy="259045"/>
    <xdr:sp macro="" textlink="">
      <xdr:nvSpPr>
        <xdr:cNvPr id="90" name="テキスト ボックス 89"/>
        <xdr:cNvSpPr txBox="1"/>
      </xdr:nvSpPr>
      <xdr:spPr>
        <a:xfrm>
          <a:off x="2717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63137</xdr:rowOff>
    </xdr:from>
    <xdr:to>
      <xdr:col>3</xdr:col>
      <xdr:colOff>193675</xdr:colOff>
      <xdr:row>36</xdr:row>
      <xdr:rowOff>164737</xdr:rowOff>
    </xdr:to>
    <xdr:sp macro="" textlink="">
      <xdr:nvSpPr>
        <xdr:cNvPr id="91" name="円/楕円 90"/>
        <xdr:cNvSpPr/>
      </xdr:nvSpPr>
      <xdr:spPr>
        <a:xfrm>
          <a:off x="21590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3464</xdr:rowOff>
    </xdr:from>
    <xdr:ext cx="762000" cy="259045"/>
    <xdr:sp macro="" textlink="">
      <xdr:nvSpPr>
        <xdr:cNvPr id="92" name="テキスト ボックス 91"/>
        <xdr:cNvSpPr txBox="1"/>
      </xdr:nvSpPr>
      <xdr:spPr>
        <a:xfrm>
          <a:off x="1828800" y="60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20683</xdr:rowOff>
    </xdr:from>
    <xdr:to>
      <xdr:col>1</xdr:col>
      <xdr:colOff>676275</xdr:colOff>
      <xdr:row>36</xdr:row>
      <xdr:rowOff>122283</xdr:rowOff>
    </xdr:to>
    <xdr:sp macro="" textlink="">
      <xdr:nvSpPr>
        <xdr:cNvPr id="93" name="円/楕円 92"/>
        <xdr:cNvSpPr/>
      </xdr:nvSpPr>
      <xdr:spPr>
        <a:xfrm>
          <a:off x="1270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132460</xdr:rowOff>
    </xdr:from>
    <xdr:ext cx="762000" cy="259045"/>
    <xdr:sp macro="" textlink="">
      <xdr:nvSpPr>
        <xdr:cNvPr id="94" name="テキスト ボックス 93"/>
        <xdr:cNvSpPr txBox="1"/>
      </xdr:nvSpPr>
      <xdr:spPr>
        <a:xfrm>
          <a:off x="939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物件費にかかる経常収支比率は増加傾向が続いています。町有施設の管理方法を見直すなど業務の効率化と経費の削減に努めます。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77470</xdr:rowOff>
    </xdr:to>
    <xdr:cxnSp macro="">
      <xdr:nvCxnSpPr>
        <xdr:cNvPr id="127" name="直線コネクタ 126"/>
        <xdr:cNvCxnSpPr/>
      </xdr:nvCxnSpPr>
      <xdr:spPr>
        <a:xfrm>
          <a:off x="15671800" y="2923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8890</xdr:rowOff>
    </xdr:to>
    <xdr:cxnSp macro="">
      <xdr:nvCxnSpPr>
        <xdr:cNvPr id="130" name="直線コネクタ 129"/>
        <xdr:cNvCxnSpPr/>
      </xdr:nvCxnSpPr>
      <xdr:spPr>
        <a:xfrm>
          <a:off x="14782800" y="285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111760</xdr:rowOff>
    </xdr:to>
    <xdr:cxnSp macro="">
      <xdr:nvCxnSpPr>
        <xdr:cNvPr id="133" name="直線コネクタ 132"/>
        <xdr:cNvCxnSpPr/>
      </xdr:nvCxnSpPr>
      <xdr:spPr>
        <a:xfrm>
          <a:off x="13893800" y="272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153670</xdr:rowOff>
    </xdr:to>
    <xdr:cxnSp macro="">
      <xdr:nvCxnSpPr>
        <xdr:cNvPr id="136" name="直線コネクタ 135"/>
        <xdr:cNvCxnSpPr/>
      </xdr:nvCxnSpPr>
      <xdr:spPr>
        <a:xfrm>
          <a:off x="13004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6" name="円/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8" name="円/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50" name="円/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51" name="テキスト ボックス 150"/>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53" name="テキスト ボックス 152"/>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4" name="円/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扶助費にかかる経常収支比率は、類似団体平均をやや下回ってはいるものの上昇傾向にあります。数値の上昇を抑制するよう今後も適正な経費の執行に努めます。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55</xdr:row>
      <xdr:rowOff>92710</xdr:rowOff>
    </xdr:to>
    <xdr:cxnSp macro="">
      <xdr:nvCxnSpPr>
        <xdr:cNvPr id="186" name="直線コネクタ 185"/>
        <xdr:cNvCxnSpPr/>
      </xdr:nvCxnSpPr>
      <xdr:spPr>
        <a:xfrm>
          <a:off x="3987800" y="9453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55</xdr:row>
      <xdr:rowOff>24130</xdr:rowOff>
    </xdr:to>
    <xdr:cxnSp macro="">
      <xdr:nvCxnSpPr>
        <xdr:cNvPr id="189" name="直線コネクタ 188"/>
        <xdr:cNvCxnSpPr/>
      </xdr:nvCxnSpPr>
      <xdr:spPr>
        <a:xfrm>
          <a:off x="3098800" y="9316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58420</xdr:rowOff>
    </xdr:to>
    <xdr:cxnSp macro="">
      <xdr:nvCxnSpPr>
        <xdr:cNvPr id="192" name="直線コネクタ 191"/>
        <xdr:cNvCxnSpPr/>
      </xdr:nvCxnSpPr>
      <xdr:spPr>
        <a:xfrm>
          <a:off x="2209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35560</xdr:rowOff>
    </xdr:to>
    <xdr:cxnSp macro="">
      <xdr:nvCxnSpPr>
        <xdr:cNvPr id="195" name="直線コネクタ 194"/>
        <xdr:cNvCxnSpPr/>
      </xdr:nvCxnSpPr>
      <xdr:spPr>
        <a:xfrm>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205" name="円/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144780</xdr:rowOff>
    </xdr:from>
    <xdr:to>
      <xdr:col>5</xdr:col>
      <xdr:colOff>600075</xdr:colOff>
      <xdr:row>55</xdr:row>
      <xdr:rowOff>74930</xdr:rowOff>
    </xdr:to>
    <xdr:sp macro="" textlink="">
      <xdr:nvSpPr>
        <xdr:cNvPr id="207" name="円/楕円 206"/>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85107</xdr:rowOff>
    </xdr:from>
    <xdr:ext cx="736600" cy="259045"/>
    <xdr:sp macro="" textlink="">
      <xdr:nvSpPr>
        <xdr:cNvPr id="208" name="テキスト ボックス 207"/>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09" name="円/楕円 208"/>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0" name="テキスト ボックス 209"/>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3" name="円/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市町村平均、新潟県市町村平均をいずれも上回る高い数値となっているのは、維持補修費や操出金によるものと考えられます。下水道特別会計の借入金返済など他会計の収入不足を補うための一般会計からの操出金や町有施設の維持補修費、除排雪にかかる経費が多額となっていることなどが要因となってい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124714</xdr:rowOff>
    </xdr:from>
    <xdr:to>
      <xdr:col>24</xdr:col>
      <xdr:colOff>31750</xdr:colOff>
      <xdr:row>60</xdr:row>
      <xdr:rowOff>8128</xdr:rowOff>
    </xdr:to>
    <xdr:cxnSp macro="">
      <xdr:nvCxnSpPr>
        <xdr:cNvPr id="244" name="直線コネクタ 243"/>
        <xdr:cNvCxnSpPr/>
      </xdr:nvCxnSpPr>
      <xdr:spPr>
        <a:xfrm>
          <a:off x="15671800" y="102402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101854</xdr:rowOff>
    </xdr:from>
    <xdr:to>
      <xdr:col>22</xdr:col>
      <xdr:colOff>565150</xdr:colOff>
      <xdr:row>59</xdr:row>
      <xdr:rowOff>124714</xdr:rowOff>
    </xdr:to>
    <xdr:cxnSp macro="">
      <xdr:nvCxnSpPr>
        <xdr:cNvPr id="247" name="直線コネクタ 246"/>
        <xdr:cNvCxnSpPr/>
      </xdr:nvCxnSpPr>
      <xdr:spPr>
        <a:xfrm>
          <a:off x="14782800" y="102174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97282</xdr:rowOff>
    </xdr:from>
    <xdr:to>
      <xdr:col>21</xdr:col>
      <xdr:colOff>361950</xdr:colOff>
      <xdr:row>59</xdr:row>
      <xdr:rowOff>101854</xdr:rowOff>
    </xdr:to>
    <xdr:cxnSp macro="">
      <xdr:nvCxnSpPr>
        <xdr:cNvPr id="250" name="直線コネクタ 249"/>
        <xdr:cNvCxnSpPr/>
      </xdr:nvCxnSpPr>
      <xdr:spPr>
        <a:xfrm>
          <a:off x="13893800" y="10212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78994</xdr:rowOff>
    </xdr:from>
    <xdr:to>
      <xdr:col>20</xdr:col>
      <xdr:colOff>158750</xdr:colOff>
      <xdr:row>59</xdr:row>
      <xdr:rowOff>97282</xdr:rowOff>
    </xdr:to>
    <xdr:cxnSp macro="">
      <xdr:nvCxnSpPr>
        <xdr:cNvPr id="253" name="直線コネクタ 252"/>
        <xdr:cNvCxnSpPr/>
      </xdr:nvCxnSpPr>
      <xdr:spPr>
        <a:xfrm>
          <a:off x="13004800" y="101945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128778</xdr:rowOff>
    </xdr:from>
    <xdr:to>
      <xdr:col>24</xdr:col>
      <xdr:colOff>82550</xdr:colOff>
      <xdr:row>60</xdr:row>
      <xdr:rowOff>58928</xdr:rowOff>
    </xdr:to>
    <xdr:sp macro="" textlink="">
      <xdr:nvSpPr>
        <xdr:cNvPr id="263" name="円/楕円 262"/>
        <xdr:cNvSpPr/>
      </xdr:nvSpPr>
      <xdr:spPr>
        <a:xfrm>
          <a:off x="16459200" y="102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100855</xdr:rowOff>
    </xdr:from>
    <xdr:ext cx="762000" cy="259045"/>
    <xdr:sp macro="" textlink="">
      <xdr:nvSpPr>
        <xdr:cNvPr id="264" name="その他該当値テキスト"/>
        <xdr:cNvSpPr txBox="1"/>
      </xdr:nvSpPr>
      <xdr:spPr>
        <a:xfrm>
          <a:off x="165989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73914</xdr:rowOff>
    </xdr:from>
    <xdr:to>
      <xdr:col>22</xdr:col>
      <xdr:colOff>615950</xdr:colOff>
      <xdr:row>60</xdr:row>
      <xdr:rowOff>4064</xdr:rowOff>
    </xdr:to>
    <xdr:sp macro="" textlink="">
      <xdr:nvSpPr>
        <xdr:cNvPr id="265" name="円/楕円 264"/>
        <xdr:cNvSpPr/>
      </xdr:nvSpPr>
      <xdr:spPr>
        <a:xfrm>
          <a:off x="15621000" y="101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160291</xdr:rowOff>
    </xdr:from>
    <xdr:ext cx="736600" cy="259045"/>
    <xdr:sp macro="" textlink="">
      <xdr:nvSpPr>
        <xdr:cNvPr id="266" name="テキスト ボックス 265"/>
        <xdr:cNvSpPr txBox="1"/>
      </xdr:nvSpPr>
      <xdr:spPr>
        <a:xfrm>
          <a:off x="15290800" y="1027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51054</xdr:rowOff>
    </xdr:from>
    <xdr:to>
      <xdr:col>21</xdr:col>
      <xdr:colOff>412750</xdr:colOff>
      <xdr:row>59</xdr:row>
      <xdr:rowOff>152654</xdr:rowOff>
    </xdr:to>
    <xdr:sp macro="" textlink="">
      <xdr:nvSpPr>
        <xdr:cNvPr id="267" name="円/楕円 266"/>
        <xdr:cNvSpPr/>
      </xdr:nvSpPr>
      <xdr:spPr>
        <a:xfrm>
          <a:off x="14732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137431</xdr:rowOff>
    </xdr:from>
    <xdr:ext cx="762000" cy="259045"/>
    <xdr:sp macro="" textlink="">
      <xdr:nvSpPr>
        <xdr:cNvPr id="268" name="テキスト ボックス 267"/>
        <xdr:cNvSpPr txBox="1"/>
      </xdr:nvSpPr>
      <xdr:spPr>
        <a:xfrm>
          <a:off x="14401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46482</xdr:rowOff>
    </xdr:from>
    <xdr:to>
      <xdr:col>20</xdr:col>
      <xdr:colOff>209550</xdr:colOff>
      <xdr:row>59</xdr:row>
      <xdr:rowOff>148082</xdr:rowOff>
    </xdr:to>
    <xdr:sp macro="" textlink="">
      <xdr:nvSpPr>
        <xdr:cNvPr id="269" name="円/楕円 268"/>
        <xdr:cNvSpPr/>
      </xdr:nvSpPr>
      <xdr:spPr>
        <a:xfrm>
          <a:off x="13843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132859</xdr:rowOff>
    </xdr:from>
    <xdr:ext cx="762000" cy="259045"/>
    <xdr:sp macro="" textlink="">
      <xdr:nvSpPr>
        <xdr:cNvPr id="270" name="テキスト ボックス 269"/>
        <xdr:cNvSpPr txBox="1"/>
      </xdr:nvSpPr>
      <xdr:spPr>
        <a:xfrm>
          <a:off x="13512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28194</xdr:rowOff>
    </xdr:from>
    <xdr:to>
      <xdr:col>19</xdr:col>
      <xdr:colOff>6350</xdr:colOff>
      <xdr:row>59</xdr:row>
      <xdr:rowOff>129794</xdr:rowOff>
    </xdr:to>
    <xdr:sp macro="" textlink="">
      <xdr:nvSpPr>
        <xdr:cNvPr id="271" name="円/楕円 270"/>
        <xdr:cNvSpPr/>
      </xdr:nvSpPr>
      <xdr:spPr>
        <a:xfrm>
          <a:off x="12954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114571</xdr:rowOff>
    </xdr:from>
    <xdr:ext cx="762000" cy="259045"/>
    <xdr:sp macro="" textlink="">
      <xdr:nvSpPr>
        <xdr:cNvPr id="272" name="テキスト ボックス 271"/>
        <xdr:cNvSpPr txBox="1"/>
      </xdr:nvSpPr>
      <xdr:spPr>
        <a:xfrm>
          <a:off x="126238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消防やごみ処理など、広域的な業務を南魚沼市へ委託しているため、類似団体平均、全国市町村平均、新潟県市町村平均をいずれも上回る高い数値となっています。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140716</xdr:rowOff>
    </xdr:from>
    <xdr:to>
      <xdr:col>24</xdr:col>
      <xdr:colOff>31750</xdr:colOff>
      <xdr:row>38</xdr:row>
      <xdr:rowOff>145288</xdr:rowOff>
    </xdr:to>
    <xdr:cxnSp macro="">
      <xdr:nvCxnSpPr>
        <xdr:cNvPr id="302" name="直線コネクタ 301"/>
        <xdr:cNvCxnSpPr/>
      </xdr:nvCxnSpPr>
      <xdr:spPr>
        <a:xfrm>
          <a:off x="15671800" y="66558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140716</xdr:rowOff>
    </xdr:to>
    <xdr:cxnSp macro="">
      <xdr:nvCxnSpPr>
        <xdr:cNvPr id="305" name="直線コネクタ 304"/>
        <xdr:cNvCxnSpPr/>
      </xdr:nvCxnSpPr>
      <xdr:spPr>
        <a:xfrm>
          <a:off x="14782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136144</xdr:rowOff>
    </xdr:to>
    <xdr:cxnSp macro="">
      <xdr:nvCxnSpPr>
        <xdr:cNvPr id="308" name="直線コネクタ 307"/>
        <xdr:cNvCxnSpPr/>
      </xdr:nvCxnSpPr>
      <xdr:spPr>
        <a:xfrm flipV="1">
          <a:off x="13893800" y="6619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99568</xdr:rowOff>
    </xdr:from>
    <xdr:to>
      <xdr:col>20</xdr:col>
      <xdr:colOff>158750</xdr:colOff>
      <xdr:row>38</xdr:row>
      <xdr:rowOff>136144</xdr:rowOff>
    </xdr:to>
    <xdr:cxnSp macro="">
      <xdr:nvCxnSpPr>
        <xdr:cNvPr id="311" name="直線コネクタ 310"/>
        <xdr:cNvCxnSpPr/>
      </xdr:nvCxnSpPr>
      <xdr:spPr>
        <a:xfrm>
          <a:off x="13004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94488</xdr:rowOff>
    </xdr:from>
    <xdr:to>
      <xdr:col>24</xdr:col>
      <xdr:colOff>82550</xdr:colOff>
      <xdr:row>39</xdr:row>
      <xdr:rowOff>24638</xdr:rowOff>
    </xdr:to>
    <xdr:sp macro="" textlink="">
      <xdr:nvSpPr>
        <xdr:cNvPr id="321" name="円/楕円 320"/>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66565</xdr:rowOff>
    </xdr:from>
    <xdr:ext cx="762000" cy="259045"/>
    <xdr:sp macro="" textlink="">
      <xdr:nvSpPr>
        <xdr:cNvPr id="322"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89916</xdr:rowOff>
    </xdr:from>
    <xdr:to>
      <xdr:col>22</xdr:col>
      <xdr:colOff>615950</xdr:colOff>
      <xdr:row>39</xdr:row>
      <xdr:rowOff>20066</xdr:rowOff>
    </xdr:to>
    <xdr:sp macro="" textlink="">
      <xdr:nvSpPr>
        <xdr:cNvPr id="323" name="円/楕円 322"/>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4843</xdr:rowOff>
    </xdr:from>
    <xdr:ext cx="736600" cy="259045"/>
    <xdr:sp macro="" textlink="">
      <xdr:nvSpPr>
        <xdr:cNvPr id="324" name="テキスト ボックス 323"/>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25" name="円/楕円 324"/>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26" name="テキスト ボックス 325"/>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27" name="円/楕円 326"/>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28" name="テキスト ボックス 327"/>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29" name="円/楕円 32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0" name="テキスト ボックス 32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の借入を必要最小限に抑えるなかで償還をすすめているため、類似団体平均、全国市町村平均、県内市町村平均をいずれも下回っていますが、近年は起債額が増加傾向にあり、据置期間の終了後には数値の上昇が必至となります。</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73660</xdr:rowOff>
    </xdr:to>
    <xdr:cxnSp macro="">
      <xdr:nvCxnSpPr>
        <xdr:cNvPr id="362" name="直線コネクタ 361"/>
        <xdr:cNvCxnSpPr/>
      </xdr:nvCxnSpPr>
      <xdr:spPr>
        <a:xfrm>
          <a:off x="3987800" y="12585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66040</xdr:rowOff>
    </xdr:from>
    <xdr:to>
      <xdr:col>5</xdr:col>
      <xdr:colOff>549275</xdr:colOff>
      <xdr:row>73</xdr:row>
      <xdr:rowOff>69850</xdr:rowOff>
    </xdr:to>
    <xdr:cxnSp macro="">
      <xdr:nvCxnSpPr>
        <xdr:cNvPr id="365" name="直線コネクタ 364"/>
        <xdr:cNvCxnSpPr/>
      </xdr:nvCxnSpPr>
      <xdr:spPr>
        <a:xfrm>
          <a:off x="3098800" y="12581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66040</xdr:rowOff>
    </xdr:from>
    <xdr:to>
      <xdr:col>4</xdr:col>
      <xdr:colOff>346075</xdr:colOff>
      <xdr:row>73</xdr:row>
      <xdr:rowOff>85090</xdr:rowOff>
    </xdr:to>
    <xdr:cxnSp macro="">
      <xdr:nvCxnSpPr>
        <xdr:cNvPr id="368" name="直線コネクタ 367"/>
        <xdr:cNvCxnSpPr/>
      </xdr:nvCxnSpPr>
      <xdr:spPr>
        <a:xfrm flipV="1">
          <a:off x="2209800" y="12581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85090</xdr:rowOff>
    </xdr:from>
    <xdr:to>
      <xdr:col>3</xdr:col>
      <xdr:colOff>142875</xdr:colOff>
      <xdr:row>73</xdr:row>
      <xdr:rowOff>88900</xdr:rowOff>
    </xdr:to>
    <xdr:cxnSp macro="">
      <xdr:nvCxnSpPr>
        <xdr:cNvPr id="371" name="直線コネクタ 370"/>
        <xdr:cNvCxnSpPr/>
      </xdr:nvCxnSpPr>
      <xdr:spPr>
        <a:xfrm flipV="1">
          <a:off x="1320800" y="12600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22860</xdr:rowOff>
    </xdr:from>
    <xdr:to>
      <xdr:col>7</xdr:col>
      <xdr:colOff>66675</xdr:colOff>
      <xdr:row>73</xdr:row>
      <xdr:rowOff>124460</xdr:rowOff>
    </xdr:to>
    <xdr:sp macro="" textlink="">
      <xdr:nvSpPr>
        <xdr:cNvPr id="381" name="円/楕円 380"/>
        <xdr:cNvSpPr/>
      </xdr:nvSpPr>
      <xdr:spPr>
        <a:xfrm>
          <a:off x="47752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102887</xdr:rowOff>
    </xdr:from>
    <xdr:ext cx="762000" cy="259045"/>
    <xdr:sp macro="" textlink="">
      <xdr:nvSpPr>
        <xdr:cNvPr id="382" name="公債費該当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19050</xdr:rowOff>
    </xdr:from>
    <xdr:to>
      <xdr:col>5</xdr:col>
      <xdr:colOff>600075</xdr:colOff>
      <xdr:row>73</xdr:row>
      <xdr:rowOff>120650</xdr:rowOff>
    </xdr:to>
    <xdr:sp macro="" textlink="">
      <xdr:nvSpPr>
        <xdr:cNvPr id="383" name="円/楕円 382"/>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130827</xdr:rowOff>
    </xdr:from>
    <xdr:ext cx="736600" cy="259045"/>
    <xdr:sp macro="" textlink="">
      <xdr:nvSpPr>
        <xdr:cNvPr id="384" name="テキスト ボックス 383"/>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15240</xdr:rowOff>
    </xdr:from>
    <xdr:to>
      <xdr:col>4</xdr:col>
      <xdr:colOff>396875</xdr:colOff>
      <xdr:row>73</xdr:row>
      <xdr:rowOff>116840</xdr:rowOff>
    </xdr:to>
    <xdr:sp macro="" textlink="">
      <xdr:nvSpPr>
        <xdr:cNvPr id="385" name="円/楕円 384"/>
        <xdr:cNvSpPr/>
      </xdr:nvSpPr>
      <xdr:spPr>
        <a:xfrm>
          <a:off x="3048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127017</xdr:rowOff>
    </xdr:from>
    <xdr:ext cx="762000" cy="259045"/>
    <xdr:sp macro="" textlink="">
      <xdr:nvSpPr>
        <xdr:cNvPr id="386" name="テキスト ボックス 385"/>
        <xdr:cNvSpPr txBox="1"/>
      </xdr:nvSpPr>
      <xdr:spPr>
        <a:xfrm>
          <a:off x="2717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34290</xdr:rowOff>
    </xdr:from>
    <xdr:to>
      <xdr:col>3</xdr:col>
      <xdr:colOff>193675</xdr:colOff>
      <xdr:row>73</xdr:row>
      <xdr:rowOff>135890</xdr:rowOff>
    </xdr:to>
    <xdr:sp macro="" textlink="">
      <xdr:nvSpPr>
        <xdr:cNvPr id="387" name="円/楕円 386"/>
        <xdr:cNvSpPr/>
      </xdr:nvSpPr>
      <xdr:spPr>
        <a:xfrm>
          <a:off x="2159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146067</xdr:rowOff>
    </xdr:from>
    <xdr:ext cx="762000" cy="259045"/>
    <xdr:sp macro="" textlink="">
      <xdr:nvSpPr>
        <xdr:cNvPr id="388" name="テキスト ボックス 387"/>
        <xdr:cNvSpPr txBox="1"/>
      </xdr:nvSpPr>
      <xdr:spPr>
        <a:xfrm>
          <a:off x="1828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38100</xdr:rowOff>
    </xdr:from>
    <xdr:to>
      <xdr:col>1</xdr:col>
      <xdr:colOff>676275</xdr:colOff>
      <xdr:row>73</xdr:row>
      <xdr:rowOff>139700</xdr:rowOff>
    </xdr:to>
    <xdr:sp macro="" textlink="">
      <xdr:nvSpPr>
        <xdr:cNvPr id="389" name="円/楕円 388"/>
        <xdr:cNvSpPr/>
      </xdr:nvSpPr>
      <xdr:spPr>
        <a:xfrm>
          <a:off x="1270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149877</xdr:rowOff>
    </xdr:from>
    <xdr:ext cx="762000" cy="259045"/>
    <xdr:sp macro="" textlink="">
      <xdr:nvSpPr>
        <xdr:cNvPr id="390" name="テキスト ボックス 389"/>
        <xdr:cNvSpPr txBox="1"/>
      </xdr:nvSpPr>
      <xdr:spPr>
        <a:xfrm>
          <a:off x="939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人件費、扶助費、公債費は類似団体平均、全国市町村平均、新潟県市町村平均を下回っていますが、補助費、維持補修費、操出金が大きく上回っています。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54611</xdr:rowOff>
    </xdr:from>
    <xdr:to>
      <xdr:col>24</xdr:col>
      <xdr:colOff>31750</xdr:colOff>
      <xdr:row>80</xdr:row>
      <xdr:rowOff>111761</xdr:rowOff>
    </xdr:to>
    <xdr:cxnSp macro="">
      <xdr:nvCxnSpPr>
        <xdr:cNvPr id="423" name="直線コネクタ 422"/>
        <xdr:cNvCxnSpPr/>
      </xdr:nvCxnSpPr>
      <xdr:spPr>
        <a:xfrm>
          <a:off x="15671800" y="137706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104139</xdr:rowOff>
    </xdr:from>
    <xdr:to>
      <xdr:col>22</xdr:col>
      <xdr:colOff>565150</xdr:colOff>
      <xdr:row>80</xdr:row>
      <xdr:rowOff>54611</xdr:rowOff>
    </xdr:to>
    <xdr:cxnSp macro="">
      <xdr:nvCxnSpPr>
        <xdr:cNvPr id="426" name="直線コネクタ 425"/>
        <xdr:cNvCxnSpPr/>
      </xdr:nvCxnSpPr>
      <xdr:spPr>
        <a:xfrm>
          <a:off x="14782800" y="136486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54611</xdr:rowOff>
    </xdr:from>
    <xdr:to>
      <xdr:col>21</xdr:col>
      <xdr:colOff>361950</xdr:colOff>
      <xdr:row>79</xdr:row>
      <xdr:rowOff>104139</xdr:rowOff>
    </xdr:to>
    <xdr:cxnSp macro="">
      <xdr:nvCxnSpPr>
        <xdr:cNvPr id="429" name="直線コネクタ 428"/>
        <xdr:cNvCxnSpPr/>
      </xdr:nvCxnSpPr>
      <xdr:spPr>
        <a:xfrm>
          <a:off x="13893800" y="1359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96520</xdr:rowOff>
    </xdr:from>
    <xdr:to>
      <xdr:col>20</xdr:col>
      <xdr:colOff>158750</xdr:colOff>
      <xdr:row>79</xdr:row>
      <xdr:rowOff>54611</xdr:rowOff>
    </xdr:to>
    <xdr:cxnSp macro="">
      <xdr:nvCxnSpPr>
        <xdr:cNvPr id="432" name="直線コネクタ 431"/>
        <xdr:cNvCxnSpPr/>
      </xdr:nvCxnSpPr>
      <xdr:spPr>
        <a:xfrm>
          <a:off x="13004800" y="134696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60961</xdr:rowOff>
    </xdr:from>
    <xdr:to>
      <xdr:col>24</xdr:col>
      <xdr:colOff>82550</xdr:colOff>
      <xdr:row>80</xdr:row>
      <xdr:rowOff>162561</xdr:rowOff>
    </xdr:to>
    <xdr:sp macro="" textlink="">
      <xdr:nvSpPr>
        <xdr:cNvPr id="442" name="円/楕円 441"/>
        <xdr:cNvSpPr/>
      </xdr:nvSpPr>
      <xdr:spPr>
        <a:xfrm>
          <a:off x="16459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33038</xdr:rowOff>
    </xdr:from>
    <xdr:ext cx="762000" cy="259045"/>
    <xdr:sp macro="" textlink="">
      <xdr:nvSpPr>
        <xdr:cNvPr id="443" name="公債費以外該当値テキスト"/>
        <xdr:cNvSpPr txBox="1"/>
      </xdr:nvSpPr>
      <xdr:spPr>
        <a:xfrm>
          <a:off x="165989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3811</xdr:rowOff>
    </xdr:from>
    <xdr:to>
      <xdr:col>22</xdr:col>
      <xdr:colOff>615950</xdr:colOff>
      <xdr:row>80</xdr:row>
      <xdr:rowOff>105411</xdr:rowOff>
    </xdr:to>
    <xdr:sp macro="" textlink="">
      <xdr:nvSpPr>
        <xdr:cNvPr id="444" name="円/楕円 443"/>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90188</xdr:rowOff>
    </xdr:from>
    <xdr:ext cx="736600" cy="259045"/>
    <xdr:sp macro="" textlink="">
      <xdr:nvSpPr>
        <xdr:cNvPr id="445" name="テキスト ボックス 444"/>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53339</xdr:rowOff>
    </xdr:from>
    <xdr:to>
      <xdr:col>21</xdr:col>
      <xdr:colOff>412750</xdr:colOff>
      <xdr:row>79</xdr:row>
      <xdr:rowOff>154939</xdr:rowOff>
    </xdr:to>
    <xdr:sp macro="" textlink="">
      <xdr:nvSpPr>
        <xdr:cNvPr id="446" name="円/楕円 445"/>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139716</xdr:rowOff>
    </xdr:from>
    <xdr:ext cx="762000" cy="259045"/>
    <xdr:sp macro="" textlink="">
      <xdr:nvSpPr>
        <xdr:cNvPr id="447" name="テキスト ボックス 446"/>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3811</xdr:rowOff>
    </xdr:from>
    <xdr:to>
      <xdr:col>20</xdr:col>
      <xdr:colOff>209550</xdr:colOff>
      <xdr:row>79</xdr:row>
      <xdr:rowOff>105411</xdr:rowOff>
    </xdr:to>
    <xdr:sp macro="" textlink="">
      <xdr:nvSpPr>
        <xdr:cNvPr id="448" name="円/楕円 447"/>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90188</xdr:rowOff>
    </xdr:from>
    <xdr:ext cx="762000" cy="259045"/>
    <xdr:sp macro="" textlink="">
      <xdr:nvSpPr>
        <xdr:cNvPr id="449" name="テキスト ボックス 448"/>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45720</xdr:rowOff>
    </xdr:from>
    <xdr:to>
      <xdr:col>19</xdr:col>
      <xdr:colOff>6350</xdr:colOff>
      <xdr:row>78</xdr:row>
      <xdr:rowOff>147320</xdr:rowOff>
    </xdr:to>
    <xdr:sp macro="" textlink="">
      <xdr:nvSpPr>
        <xdr:cNvPr id="450" name="円/楕円 449"/>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132097</xdr:rowOff>
    </xdr:from>
    <xdr:ext cx="762000" cy="259045"/>
    <xdr:sp macro="" textlink="">
      <xdr:nvSpPr>
        <xdr:cNvPr id="451" name="テキスト ボックス 450"/>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新潟県湯沢町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60641</xdr:rowOff>
    </xdr:from>
    <xdr:to>
      <xdr:col>4</xdr:col>
      <xdr:colOff>1117600</xdr:colOff>
      <xdr:row>16</xdr:row>
      <xdr:rowOff>151264</xdr:rowOff>
    </xdr:to>
    <xdr:cxnSp macro="">
      <xdr:nvCxnSpPr>
        <xdr:cNvPr id="52" name="直線コネクタ 51"/>
        <xdr:cNvCxnSpPr/>
      </xdr:nvCxnSpPr>
      <xdr:spPr bwMode="auto">
        <a:xfrm>
          <a:off x="5003800" y="2851466"/>
          <a:ext cx="647700" cy="9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6092</xdr:rowOff>
    </xdr:from>
    <xdr:to>
      <xdr:col>4</xdr:col>
      <xdr:colOff>469900</xdr:colOff>
      <xdr:row>16</xdr:row>
      <xdr:rowOff>60641</xdr:rowOff>
    </xdr:to>
    <xdr:cxnSp macro="">
      <xdr:nvCxnSpPr>
        <xdr:cNvPr id="55" name="直線コネクタ 54"/>
        <xdr:cNvCxnSpPr/>
      </xdr:nvCxnSpPr>
      <xdr:spPr bwMode="auto">
        <a:xfrm>
          <a:off x="4305300" y="2796917"/>
          <a:ext cx="698500" cy="5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149240</xdr:rowOff>
    </xdr:from>
    <xdr:to>
      <xdr:col>3</xdr:col>
      <xdr:colOff>904875</xdr:colOff>
      <xdr:row>16</xdr:row>
      <xdr:rowOff>6092</xdr:rowOff>
    </xdr:to>
    <xdr:cxnSp macro="">
      <xdr:nvCxnSpPr>
        <xdr:cNvPr id="58" name="直線コネクタ 57"/>
        <xdr:cNvCxnSpPr/>
      </xdr:nvCxnSpPr>
      <xdr:spPr bwMode="auto">
        <a:xfrm>
          <a:off x="3606800" y="2768615"/>
          <a:ext cx="698500" cy="28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149240</xdr:rowOff>
    </xdr:from>
    <xdr:to>
      <xdr:col>3</xdr:col>
      <xdr:colOff>206375</xdr:colOff>
      <xdr:row>16</xdr:row>
      <xdr:rowOff>5657</xdr:rowOff>
    </xdr:to>
    <xdr:cxnSp macro="">
      <xdr:nvCxnSpPr>
        <xdr:cNvPr id="61" name="直線コネクタ 60"/>
        <xdr:cNvCxnSpPr/>
      </xdr:nvCxnSpPr>
      <xdr:spPr bwMode="auto">
        <a:xfrm flipV="1">
          <a:off x="2908300" y="2768615"/>
          <a:ext cx="698500" cy="2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100464</xdr:rowOff>
    </xdr:from>
    <xdr:to>
      <xdr:col>5</xdr:col>
      <xdr:colOff>34925</xdr:colOff>
      <xdr:row>17</xdr:row>
      <xdr:rowOff>30614</xdr:rowOff>
    </xdr:to>
    <xdr:sp macro="" textlink="">
      <xdr:nvSpPr>
        <xdr:cNvPr id="71" name="円/楕円 70"/>
        <xdr:cNvSpPr/>
      </xdr:nvSpPr>
      <xdr:spPr bwMode="auto">
        <a:xfrm>
          <a:off x="5600700" y="289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72541</xdr:rowOff>
    </xdr:from>
    <xdr:ext cx="762000" cy="259045"/>
    <xdr:sp macro="" textlink="">
      <xdr:nvSpPr>
        <xdr:cNvPr id="72" name="人口1人当たり決算額の推移該当値テキスト130"/>
        <xdr:cNvSpPr txBox="1"/>
      </xdr:nvSpPr>
      <xdr:spPr>
        <a:xfrm>
          <a:off x="5740400" y="28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9841</xdr:rowOff>
    </xdr:from>
    <xdr:to>
      <xdr:col>4</xdr:col>
      <xdr:colOff>520700</xdr:colOff>
      <xdr:row>16</xdr:row>
      <xdr:rowOff>111441</xdr:rowOff>
    </xdr:to>
    <xdr:sp macro="" textlink="">
      <xdr:nvSpPr>
        <xdr:cNvPr id="73" name="円/楕円 72"/>
        <xdr:cNvSpPr/>
      </xdr:nvSpPr>
      <xdr:spPr bwMode="auto">
        <a:xfrm>
          <a:off x="4953000" y="280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96218</xdr:rowOff>
    </xdr:from>
    <xdr:ext cx="736600" cy="259045"/>
    <xdr:sp macro="" textlink="">
      <xdr:nvSpPr>
        <xdr:cNvPr id="74" name="テキスト ボックス 73"/>
        <xdr:cNvSpPr txBox="1"/>
      </xdr:nvSpPr>
      <xdr:spPr>
        <a:xfrm>
          <a:off x="4622800" y="28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126742</xdr:rowOff>
    </xdr:from>
    <xdr:to>
      <xdr:col>3</xdr:col>
      <xdr:colOff>955675</xdr:colOff>
      <xdr:row>16</xdr:row>
      <xdr:rowOff>56892</xdr:rowOff>
    </xdr:to>
    <xdr:sp macro="" textlink="">
      <xdr:nvSpPr>
        <xdr:cNvPr id="75" name="円/楕円 74"/>
        <xdr:cNvSpPr/>
      </xdr:nvSpPr>
      <xdr:spPr bwMode="auto">
        <a:xfrm>
          <a:off x="4254500" y="2746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67069</xdr:rowOff>
    </xdr:from>
    <xdr:ext cx="762000" cy="259045"/>
    <xdr:sp macro="" textlink="">
      <xdr:nvSpPr>
        <xdr:cNvPr id="76" name="テキスト ボックス 75"/>
        <xdr:cNvSpPr txBox="1"/>
      </xdr:nvSpPr>
      <xdr:spPr>
        <a:xfrm>
          <a:off x="3924300" y="251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98440</xdr:rowOff>
    </xdr:from>
    <xdr:to>
      <xdr:col>3</xdr:col>
      <xdr:colOff>257175</xdr:colOff>
      <xdr:row>16</xdr:row>
      <xdr:rowOff>28590</xdr:rowOff>
    </xdr:to>
    <xdr:sp macro="" textlink="">
      <xdr:nvSpPr>
        <xdr:cNvPr id="77" name="円/楕円 76"/>
        <xdr:cNvSpPr/>
      </xdr:nvSpPr>
      <xdr:spPr bwMode="auto">
        <a:xfrm>
          <a:off x="3556000" y="271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38767</xdr:rowOff>
    </xdr:from>
    <xdr:ext cx="762000" cy="259045"/>
    <xdr:sp macro="" textlink="">
      <xdr:nvSpPr>
        <xdr:cNvPr id="78" name="テキスト ボックス 77"/>
        <xdr:cNvSpPr txBox="1"/>
      </xdr:nvSpPr>
      <xdr:spPr>
        <a:xfrm>
          <a:off x="3225800" y="248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126307</xdr:rowOff>
    </xdr:from>
    <xdr:to>
      <xdr:col>2</xdr:col>
      <xdr:colOff>692150</xdr:colOff>
      <xdr:row>16</xdr:row>
      <xdr:rowOff>56457</xdr:rowOff>
    </xdr:to>
    <xdr:sp macro="" textlink="">
      <xdr:nvSpPr>
        <xdr:cNvPr id="79" name="円/楕円 78"/>
        <xdr:cNvSpPr/>
      </xdr:nvSpPr>
      <xdr:spPr bwMode="auto">
        <a:xfrm>
          <a:off x="28575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66634</xdr:rowOff>
    </xdr:from>
    <xdr:ext cx="762000" cy="259045"/>
    <xdr:sp macro="" textlink="">
      <xdr:nvSpPr>
        <xdr:cNvPr id="80" name="テキスト ボックス 79"/>
        <xdr:cNvSpPr txBox="1"/>
      </xdr:nvSpPr>
      <xdr:spPr>
        <a:xfrm>
          <a:off x="25273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119990</xdr:rowOff>
    </xdr:from>
    <xdr:to>
      <xdr:col>4</xdr:col>
      <xdr:colOff>1117600</xdr:colOff>
      <xdr:row>37</xdr:row>
      <xdr:rowOff>158185</xdr:rowOff>
    </xdr:to>
    <xdr:cxnSp macro="">
      <xdr:nvCxnSpPr>
        <xdr:cNvPr id="114" name="直線コネクタ 113"/>
        <xdr:cNvCxnSpPr/>
      </xdr:nvCxnSpPr>
      <xdr:spPr bwMode="auto">
        <a:xfrm flipV="1">
          <a:off x="5003800" y="7244690"/>
          <a:ext cx="647700" cy="3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90291</xdr:rowOff>
    </xdr:from>
    <xdr:to>
      <xdr:col>4</xdr:col>
      <xdr:colOff>469900</xdr:colOff>
      <xdr:row>37</xdr:row>
      <xdr:rowOff>158185</xdr:rowOff>
    </xdr:to>
    <xdr:cxnSp macro="">
      <xdr:nvCxnSpPr>
        <xdr:cNvPr id="117" name="直線コネクタ 116"/>
        <xdr:cNvCxnSpPr/>
      </xdr:nvCxnSpPr>
      <xdr:spPr bwMode="auto">
        <a:xfrm>
          <a:off x="4305300" y="7214991"/>
          <a:ext cx="698500" cy="6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10452</xdr:rowOff>
    </xdr:from>
    <xdr:to>
      <xdr:col>3</xdr:col>
      <xdr:colOff>904875</xdr:colOff>
      <xdr:row>37</xdr:row>
      <xdr:rowOff>90291</xdr:rowOff>
    </xdr:to>
    <xdr:cxnSp macro="">
      <xdr:nvCxnSpPr>
        <xdr:cNvPr id="120" name="直線コネクタ 119"/>
        <xdr:cNvCxnSpPr/>
      </xdr:nvCxnSpPr>
      <xdr:spPr bwMode="auto">
        <a:xfrm>
          <a:off x="3606800" y="7135152"/>
          <a:ext cx="698500" cy="7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153956</xdr:rowOff>
    </xdr:from>
    <xdr:to>
      <xdr:col>3</xdr:col>
      <xdr:colOff>206375</xdr:colOff>
      <xdr:row>37</xdr:row>
      <xdr:rowOff>10452</xdr:rowOff>
    </xdr:to>
    <xdr:cxnSp macro="">
      <xdr:nvCxnSpPr>
        <xdr:cNvPr id="123" name="直線コネクタ 122"/>
        <xdr:cNvCxnSpPr/>
      </xdr:nvCxnSpPr>
      <xdr:spPr bwMode="auto">
        <a:xfrm>
          <a:off x="2908300" y="7107206"/>
          <a:ext cx="698500" cy="2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69190</xdr:rowOff>
    </xdr:from>
    <xdr:to>
      <xdr:col>5</xdr:col>
      <xdr:colOff>34925</xdr:colOff>
      <xdr:row>37</xdr:row>
      <xdr:rowOff>170790</xdr:rowOff>
    </xdr:to>
    <xdr:sp macro="" textlink="">
      <xdr:nvSpPr>
        <xdr:cNvPr id="133" name="円/楕円 132"/>
        <xdr:cNvSpPr/>
      </xdr:nvSpPr>
      <xdr:spPr bwMode="auto">
        <a:xfrm>
          <a:off x="5600700" y="719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41267</xdr:rowOff>
    </xdr:from>
    <xdr:ext cx="762000" cy="259045"/>
    <xdr:sp macro="" textlink="">
      <xdr:nvSpPr>
        <xdr:cNvPr id="134" name="人口1人当たり決算額の推移該当値テキスト445"/>
        <xdr:cNvSpPr txBox="1"/>
      </xdr:nvSpPr>
      <xdr:spPr>
        <a:xfrm>
          <a:off x="5740400" y="716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107385</xdr:rowOff>
    </xdr:from>
    <xdr:to>
      <xdr:col>4</xdr:col>
      <xdr:colOff>520700</xdr:colOff>
      <xdr:row>37</xdr:row>
      <xdr:rowOff>208985</xdr:rowOff>
    </xdr:to>
    <xdr:sp macro="" textlink="">
      <xdr:nvSpPr>
        <xdr:cNvPr id="135" name="円/楕円 134"/>
        <xdr:cNvSpPr/>
      </xdr:nvSpPr>
      <xdr:spPr bwMode="auto">
        <a:xfrm>
          <a:off x="4953000" y="723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193762</xdr:rowOff>
    </xdr:from>
    <xdr:ext cx="736600" cy="259045"/>
    <xdr:sp macro="" textlink="">
      <xdr:nvSpPr>
        <xdr:cNvPr id="136" name="テキスト ボックス 135"/>
        <xdr:cNvSpPr txBox="1"/>
      </xdr:nvSpPr>
      <xdr:spPr>
        <a:xfrm>
          <a:off x="4622800" y="731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39491</xdr:rowOff>
    </xdr:from>
    <xdr:to>
      <xdr:col>3</xdr:col>
      <xdr:colOff>955675</xdr:colOff>
      <xdr:row>37</xdr:row>
      <xdr:rowOff>141091</xdr:rowOff>
    </xdr:to>
    <xdr:sp macro="" textlink="">
      <xdr:nvSpPr>
        <xdr:cNvPr id="137" name="円/楕円 136"/>
        <xdr:cNvSpPr/>
      </xdr:nvSpPr>
      <xdr:spPr bwMode="auto">
        <a:xfrm>
          <a:off x="4254500" y="71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125868</xdr:rowOff>
    </xdr:from>
    <xdr:ext cx="762000" cy="259045"/>
    <xdr:sp macro="" textlink="">
      <xdr:nvSpPr>
        <xdr:cNvPr id="138" name="テキスト ボックス 137"/>
        <xdr:cNvSpPr txBox="1"/>
      </xdr:nvSpPr>
      <xdr:spPr>
        <a:xfrm>
          <a:off x="3924300" y="72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131102</xdr:rowOff>
    </xdr:from>
    <xdr:to>
      <xdr:col>3</xdr:col>
      <xdr:colOff>257175</xdr:colOff>
      <xdr:row>37</xdr:row>
      <xdr:rowOff>61252</xdr:rowOff>
    </xdr:to>
    <xdr:sp macro="" textlink="">
      <xdr:nvSpPr>
        <xdr:cNvPr id="139" name="円/楕円 138"/>
        <xdr:cNvSpPr/>
      </xdr:nvSpPr>
      <xdr:spPr bwMode="auto">
        <a:xfrm>
          <a:off x="3556000" y="708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46029</xdr:rowOff>
    </xdr:from>
    <xdr:ext cx="762000" cy="259045"/>
    <xdr:sp macro="" textlink="">
      <xdr:nvSpPr>
        <xdr:cNvPr id="140" name="テキスト ボックス 139"/>
        <xdr:cNvSpPr txBox="1"/>
      </xdr:nvSpPr>
      <xdr:spPr>
        <a:xfrm>
          <a:off x="3225800" y="71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103156</xdr:rowOff>
    </xdr:from>
    <xdr:to>
      <xdr:col>2</xdr:col>
      <xdr:colOff>692150</xdr:colOff>
      <xdr:row>37</xdr:row>
      <xdr:rowOff>33306</xdr:rowOff>
    </xdr:to>
    <xdr:sp macro="" textlink="">
      <xdr:nvSpPr>
        <xdr:cNvPr id="141" name="円/楕円 140"/>
        <xdr:cNvSpPr/>
      </xdr:nvSpPr>
      <xdr:spPr bwMode="auto">
        <a:xfrm>
          <a:off x="2857500" y="705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18083</xdr:rowOff>
    </xdr:from>
    <xdr:ext cx="762000" cy="259045"/>
    <xdr:sp macro="" textlink="">
      <xdr:nvSpPr>
        <xdr:cNvPr id="142" name="テキスト ボックス 141"/>
        <xdr:cNvSpPr txBox="1"/>
      </xdr:nvSpPr>
      <xdr:spPr>
        <a:xfrm>
          <a:off x="2527300" y="7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標準財政規模は年々減少傾向にありましたが、平成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年度は普通交付税及び臨時財政対策債発行可能額の増により、平成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億円とやや増となりました。財政調整基金の残高は、前年の</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億円に減少しました。今後も減価償却に伴う固定資産税の減少が見込まれるため、財政調整基金の残高を維持していくことが必要と思われます。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湯沢町の一般会計及び公営企業会計を除く公営事業会計（国民健康保険特別会計、介護保険特別会計、後期高齢者医療特別会計）の実質収支で赤字の会計はありません。公営企業会計（下水道特別会計、水道事業会計、病院事業会計）についても資金不足比率は発生し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実質収支額の標準財政規模比もほぼ同水準で推移しています。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a:t>
          </a:r>
          <a:r>
            <a:rPr kumimoji="1" lang="ja-JP" altLang="ja-JP" sz="1100">
              <a:solidFill>
                <a:schemeClr val="dk1"/>
              </a:solidFill>
              <a:effectLst/>
              <a:latin typeface="+mn-lt"/>
              <a:ea typeface="+mn-ea"/>
              <a:cs typeface="+mn-cs"/>
            </a:rPr>
            <a:t>新規の借入を必要最小限に抑えるなかで償還をすすめてい</a:t>
          </a:r>
          <a:r>
            <a:rPr kumimoji="1" lang="ja-JP" altLang="en-US" sz="1100">
              <a:solidFill>
                <a:schemeClr val="dk1"/>
              </a:solidFill>
              <a:effectLst/>
              <a:latin typeface="+mn-lt"/>
              <a:ea typeface="+mn-ea"/>
              <a:cs typeface="+mn-cs"/>
            </a:rPr>
            <a:t>るため減少していますが、</a:t>
          </a:r>
          <a:r>
            <a:rPr kumimoji="1" lang="ja-JP" altLang="ja-JP" sz="1100">
              <a:solidFill>
                <a:schemeClr val="dk1"/>
              </a:solidFill>
              <a:effectLst/>
              <a:latin typeface="+mn-lt"/>
              <a:ea typeface="+mn-ea"/>
              <a:cs typeface="+mn-cs"/>
            </a:rPr>
            <a:t>、近年は起債額が増加傾向にあり、据置期間の終了後には</a:t>
          </a:r>
          <a:r>
            <a:rPr kumimoji="1" lang="ja-JP" altLang="en-US" sz="1100">
              <a:solidFill>
                <a:schemeClr val="dk1"/>
              </a:solidFill>
              <a:effectLst/>
              <a:latin typeface="+mn-lt"/>
              <a:ea typeface="+mn-ea"/>
              <a:cs typeface="+mn-cs"/>
            </a:rPr>
            <a:t>増加することが</a:t>
          </a:r>
          <a:r>
            <a:rPr kumimoji="1" lang="ja-JP" altLang="ja-JP" sz="1100">
              <a:solidFill>
                <a:schemeClr val="dk1"/>
              </a:solidFill>
              <a:effectLst/>
              <a:latin typeface="+mn-lt"/>
              <a:ea typeface="+mn-ea"/>
              <a:cs typeface="+mn-cs"/>
            </a:rPr>
            <a:t>必至とな</a:t>
          </a:r>
          <a:r>
            <a:rPr kumimoji="1" lang="ja-JP" altLang="en-US" sz="1100">
              <a:solidFill>
                <a:schemeClr val="dk1"/>
              </a:solidFill>
              <a:effectLst/>
              <a:latin typeface="+mn-lt"/>
              <a:ea typeface="+mn-ea"/>
              <a:cs typeface="+mn-cs"/>
            </a:rPr>
            <a:t>ってい</a:t>
          </a:r>
          <a:r>
            <a:rPr kumimoji="1" lang="ja-JP" altLang="ja-JP" sz="1100">
              <a:solidFill>
                <a:schemeClr val="dk1"/>
              </a:solidFill>
              <a:effectLst/>
              <a:latin typeface="+mn-lt"/>
              <a:ea typeface="+mn-ea"/>
              <a:cs typeface="+mn-cs"/>
            </a:rPr>
            <a:t>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公営企業債の元利償還金に対する繰入金は、主に下水道特別会計分で前年度に比べ増加しています。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組合等が起こした地方債の元利償還金に対する負担金等は、一部事務組合が起こした地方債の償還に充てられる補助金の額であり年々減少しています。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債務負担行為に基づく支出予定額は、各種福祉施設や土地改良区の起債に対するものと制度融資にかかる利子補給があり、これらも年々減少しています。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年度は、地方債の現在高の増加により将来負担額が増となり、基金残高の減少により将来負担に充当可能な財源が減となっていますが、昨年と同様に将来負担比率は発生していません。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時点での将来負担により、一般会計が大きく圧迫されることはありませんが、起債額が増加傾向にあるため地方債の現在高は増加していくことが見込まれます。また、学校施設整備基金は統合文教施設整備事業に全額充当されるため、将来負担に充当可能な財源も減少することが見込ま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9316165</v>
      </c>
      <c r="BO4" s="349"/>
      <c r="BP4" s="349"/>
      <c r="BQ4" s="349"/>
      <c r="BR4" s="349"/>
      <c r="BS4" s="349"/>
      <c r="BT4" s="349"/>
      <c r="BU4" s="350"/>
      <c r="BV4" s="348">
        <v>6290192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8480544</v>
      </c>
      <c r="BO5" s="386"/>
      <c r="BP5" s="386"/>
      <c r="BQ5" s="386"/>
      <c r="BR5" s="386"/>
      <c r="BS5" s="386"/>
      <c r="BT5" s="386"/>
      <c r="BU5" s="387"/>
      <c r="BV5" s="385">
        <v>5826356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85.1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835621</v>
      </c>
      <c r="BO6" s="386"/>
      <c r="BP6" s="386"/>
      <c r="BQ6" s="386"/>
      <c r="BR6" s="386"/>
      <c r="BS6" s="386"/>
      <c r="BT6" s="386"/>
      <c r="BU6" s="387"/>
      <c r="BV6" s="385">
        <v>463836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86.2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621736</v>
      </c>
      <c r="BO7" s="386"/>
      <c r="BP7" s="386"/>
      <c r="BQ7" s="386"/>
      <c r="BR7" s="386"/>
      <c r="BS7" s="386"/>
      <c r="BT7" s="386"/>
      <c r="BU7" s="387"/>
      <c r="BV7" s="385">
        <v>176625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4172550</v>
      </c>
      <c r="CU7" s="386"/>
      <c r="CV7" s="386"/>
      <c r="CW7" s="386"/>
      <c r="CX7" s="386"/>
      <c r="CY7" s="386"/>
      <c r="CZ7" s="386"/>
      <c r="DA7" s="387"/>
      <c r="DB7" s="385">
        <v>4156633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213885</v>
      </c>
      <c r="BO8" s="386"/>
      <c r="BP8" s="386"/>
      <c r="BQ8" s="386"/>
      <c r="BR8" s="386"/>
      <c r="BS8" s="386"/>
      <c r="BT8" s="386"/>
      <c r="BU8" s="387"/>
      <c r="BV8" s="385">
        <v>287211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1.03</v>
      </c>
      <c r="CU8" s="426"/>
      <c r="CV8" s="426"/>
      <c r="CW8" s="426"/>
      <c r="CX8" s="426"/>
      <c r="CY8" s="426"/>
      <c r="CZ8" s="426"/>
      <c r="DA8" s="427"/>
      <c r="DB8" s="425">
        <v>1.0900000000000001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8396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-73326</v>
      </c>
      <c r="BO9" s="386"/>
      <c r="BP9" s="386"/>
      <c r="BQ9" s="386"/>
      <c r="BR9" s="386"/>
      <c r="BS9" s="386"/>
      <c r="BT9" s="386"/>
      <c r="BU9" s="387"/>
      <c r="BV9" s="385">
        <v>-24160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8713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116822</v>
      </c>
      <c r="BO10" s="386"/>
      <c r="BP10" s="386"/>
      <c r="BQ10" s="386"/>
      <c r="BR10" s="386"/>
      <c r="BS10" s="386"/>
      <c r="BT10" s="386"/>
      <c r="BU10" s="387"/>
      <c r="BV10" s="385">
        <v>152823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8349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633769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8267</v>
      </c>
      <c r="S13" s="467"/>
      <c r="T13" s="467"/>
      <c r="U13" s="467"/>
      <c r="V13" s="468"/>
      <c r="W13" s="401" t="s">
        <v>123</v>
      </c>
      <c r="X13" s="402"/>
      <c r="Y13" s="402"/>
      <c r="Z13" s="402"/>
      <c r="AA13" s="402"/>
      <c r="AB13" s="392"/>
      <c r="AC13" s="436">
        <v>197</v>
      </c>
      <c r="AD13" s="437"/>
      <c r="AE13" s="437"/>
      <c r="AF13" s="437"/>
      <c r="AG13" s="476"/>
      <c r="AH13" s="436">
        <v>256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-590273</v>
      </c>
      <c r="BO13" s="386"/>
      <c r="BP13" s="386"/>
      <c r="BQ13" s="386"/>
      <c r="BR13" s="386"/>
      <c r="BS13" s="386"/>
      <c r="BT13" s="386"/>
      <c r="BU13" s="387"/>
      <c r="BV13" s="385">
        <v>128663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3.6</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8301</v>
      </c>
      <c r="S14" s="467"/>
      <c r="T14" s="467"/>
      <c r="U14" s="467"/>
      <c r="V14" s="468"/>
      <c r="W14" s="375"/>
      <c r="X14" s="376"/>
      <c r="Y14" s="376"/>
      <c r="Z14" s="376"/>
      <c r="AA14" s="376"/>
      <c r="AB14" s="365"/>
      <c r="AC14" s="469">
        <v>4.7</v>
      </c>
      <c r="AD14" s="470"/>
      <c r="AE14" s="470"/>
      <c r="AF14" s="470"/>
      <c r="AG14" s="471"/>
      <c r="AH14" s="469">
        <v>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8214</v>
      </c>
      <c r="S15" s="467"/>
      <c r="T15" s="467"/>
      <c r="U15" s="467"/>
      <c r="V15" s="468"/>
      <c r="W15" s="401" t="s">
        <v>129</v>
      </c>
      <c r="X15" s="402"/>
      <c r="Y15" s="402"/>
      <c r="Z15" s="402"/>
      <c r="AA15" s="402"/>
      <c r="AB15" s="392"/>
      <c r="AC15" s="436">
        <v>575</v>
      </c>
      <c r="AD15" s="437"/>
      <c r="AE15" s="437"/>
      <c r="AF15" s="437"/>
      <c r="AG15" s="476"/>
      <c r="AH15" s="436">
        <v>663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3079364</v>
      </c>
      <c r="BO15" s="349"/>
      <c r="BP15" s="349"/>
      <c r="BQ15" s="349"/>
      <c r="BR15" s="349"/>
      <c r="BS15" s="349"/>
      <c r="BT15" s="349"/>
      <c r="BU15" s="350"/>
      <c r="BV15" s="348">
        <v>3093069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13.8</v>
      </c>
      <c r="AD16" s="470"/>
      <c r="AE16" s="470"/>
      <c r="AF16" s="470"/>
      <c r="AG16" s="471"/>
      <c r="AH16" s="469">
        <v>14.5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3091727</v>
      </c>
      <c r="BO16" s="386"/>
      <c r="BP16" s="386"/>
      <c r="BQ16" s="386"/>
      <c r="BR16" s="386"/>
      <c r="BS16" s="386"/>
      <c r="BT16" s="386"/>
      <c r="BU16" s="387"/>
      <c r="BV16" s="385">
        <v>3096656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3384</v>
      </c>
      <c r="AD17" s="437"/>
      <c r="AE17" s="437"/>
      <c r="AF17" s="437"/>
      <c r="AG17" s="476"/>
      <c r="AH17" s="436">
        <v>3647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4064218</v>
      </c>
      <c r="BO17" s="386"/>
      <c r="BP17" s="386"/>
      <c r="BQ17" s="386"/>
      <c r="BR17" s="386"/>
      <c r="BS17" s="386"/>
      <c r="BT17" s="386"/>
      <c r="BU17" s="387"/>
      <c r="BV17" s="385">
        <v>4077956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357</v>
      </c>
      <c r="M18" s="498"/>
      <c r="N18" s="498"/>
      <c r="O18" s="498"/>
      <c r="P18" s="498"/>
      <c r="Q18" s="498"/>
      <c r="R18" s="499"/>
      <c r="S18" s="499"/>
      <c r="T18" s="499"/>
      <c r="U18" s="499"/>
      <c r="V18" s="500"/>
      <c r="W18" s="403"/>
      <c r="X18" s="404"/>
      <c r="Y18" s="404"/>
      <c r="Z18" s="404"/>
      <c r="AA18" s="404"/>
      <c r="AB18" s="395"/>
      <c r="AC18" s="501">
        <v>81.400000000000006</v>
      </c>
      <c r="AD18" s="502"/>
      <c r="AE18" s="502"/>
      <c r="AF18" s="502"/>
      <c r="AG18" s="503"/>
      <c r="AH18" s="501">
        <v>79.8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3669659</v>
      </c>
      <c r="BO18" s="386"/>
      <c r="BP18" s="386"/>
      <c r="BQ18" s="386"/>
      <c r="BR18" s="386"/>
      <c r="BS18" s="386"/>
      <c r="BT18" s="386"/>
      <c r="BU18" s="387"/>
      <c r="BV18" s="385">
        <v>3626721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5781957</v>
      </c>
      <c r="BO19" s="386"/>
      <c r="BP19" s="386"/>
      <c r="BQ19" s="386"/>
      <c r="BR19" s="386"/>
      <c r="BS19" s="386"/>
      <c r="BT19" s="386"/>
      <c r="BU19" s="387"/>
      <c r="BV19" s="385">
        <v>5097536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3463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2370725</v>
      </c>
      <c r="BO23" s="386"/>
      <c r="BP23" s="386"/>
      <c r="BQ23" s="386"/>
      <c r="BR23" s="386"/>
      <c r="BS23" s="386"/>
      <c r="BT23" s="386"/>
      <c r="BU23" s="387"/>
      <c r="BV23" s="385">
        <v>1445800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7230</v>
      </c>
      <c r="R24" s="437"/>
      <c r="S24" s="437"/>
      <c r="T24" s="437"/>
      <c r="U24" s="437"/>
      <c r="V24" s="476"/>
      <c r="W24" s="531"/>
      <c r="X24" s="519"/>
      <c r="Y24" s="520"/>
      <c r="Z24" s="435" t="s">
        <v>152</v>
      </c>
      <c r="AA24" s="415"/>
      <c r="AB24" s="415"/>
      <c r="AC24" s="415"/>
      <c r="AD24" s="415"/>
      <c r="AE24" s="415"/>
      <c r="AF24" s="415"/>
      <c r="AG24" s="416"/>
      <c r="AH24" s="436">
        <v>123</v>
      </c>
      <c r="AI24" s="437"/>
      <c r="AJ24" s="437"/>
      <c r="AK24" s="437"/>
      <c r="AL24" s="476"/>
      <c r="AM24" s="436">
        <v>365925</v>
      </c>
      <c r="AN24" s="437"/>
      <c r="AO24" s="437"/>
      <c r="AP24" s="437"/>
      <c r="AQ24" s="437"/>
      <c r="AR24" s="476"/>
      <c r="AS24" s="436">
        <v>2975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2304428</v>
      </c>
      <c r="BO24" s="386"/>
      <c r="BP24" s="386"/>
      <c r="BQ24" s="386"/>
      <c r="BR24" s="386"/>
      <c r="BS24" s="386"/>
      <c r="BT24" s="386"/>
      <c r="BU24" s="387"/>
      <c r="BV24" s="385">
        <v>1368977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5950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695673</v>
      </c>
      <c r="BO25" s="349"/>
      <c r="BP25" s="349"/>
      <c r="BQ25" s="349"/>
      <c r="BR25" s="349"/>
      <c r="BS25" s="349"/>
      <c r="BT25" s="349"/>
      <c r="BU25" s="350"/>
      <c r="BV25" s="348">
        <v>545920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5220</v>
      </c>
      <c r="R26" s="437"/>
      <c r="S26" s="437"/>
      <c r="T26" s="437"/>
      <c r="U26" s="437"/>
      <c r="V26" s="476"/>
      <c r="W26" s="531"/>
      <c r="X26" s="519"/>
      <c r="Y26" s="520"/>
      <c r="Z26" s="435" t="s">
        <v>158</v>
      </c>
      <c r="AA26" s="539"/>
      <c r="AB26" s="539"/>
      <c r="AC26" s="539"/>
      <c r="AD26" s="539"/>
      <c r="AE26" s="539"/>
      <c r="AF26" s="539"/>
      <c r="AG26" s="540"/>
      <c r="AH26" s="436">
        <v>10</v>
      </c>
      <c r="AI26" s="437"/>
      <c r="AJ26" s="437"/>
      <c r="AK26" s="437"/>
      <c r="AL26" s="476"/>
      <c r="AM26" s="436">
        <v>29240</v>
      </c>
      <c r="AN26" s="437"/>
      <c r="AO26" s="437"/>
      <c r="AP26" s="437"/>
      <c r="AQ26" s="437"/>
      <c r="AR26" s="476"/>
      <c r="AS26" s="436">
        <v>2924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2880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4636</v>
      </c>
      <c r="AN27" s="437"/>
      <c r="AO27" s="437"/>
      <c r="AP27" s="437"/>
      <c r="AQ27" s="437"/>
      <c r="AR27" s="476"/>
      <c r="AS27" s="436">
        <v>4636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2360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1601002</v>
      </c>
      <c r="BO28" s="349"/>
      <c r="BP28" s="349"/>
      <c r="BQ28" s="349"/>
      <c r="BR28" s="349"/>
      <c r="BS28" s="349"/>
      <c r="BT28" s="349"/>
      <c r="BU28" s="350"/>
      <c r="BV28" s="348">
        <v>2117949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2130</v>
      </c>
      <c r="R29" s="437"/>
      <c r="S29" s="437"/>
      <c r="T29" s="437"/>
      <c r="U29" s="437"/>
      <c r="V29" s="476"/>
      <c r="W29" s="531"/>
      <c r="X29" s="519"/>
      <c r="Y29" s="520"/>
      <c r="Z29" s="435" t="s">
        <v>168</v>
      </c>
      <c r="AA29" s="415"/>
      <c r="AB29" s="415"/>
      <c r="AC29" s="415"/>
      <c r="AD29" s="415"/>
      <c r="AE29" s="415"/>
      <c r="AF29" s="415"/>
      <c r="AG29" s="416"/>
      <c r="AH29" s="436">
        <v>124</v>
      </c>
      <c r="AI29" s="437"/>
      <c r="AJ29" s="437"/>
      <c r="AK29" s="437"/>
      <c r="AL29" s="476"/>
      <c r="AM29" s="436">
        <v>370561</v>
      </c>
      <c r="AN29" s="437"/>
      <c r="AO29" s="437"/>
      <c r="AP29" s="437"/>
      <c r="AQ29" s="437"/>
      <c r="AR29" s="476"/>
      <c r="AS29" s="436">
        <v>2988</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74084</v>
      </c>
      <c r="BO29" s="386"/>
      <c r="BP29" s="386"/>
      <c r="BQ29" s="386"/>
      <c r="BR29" s="386"/>
      <c r="BS29" s="386"/>
      <c r="BT29" s="386"/>
      <c r="BU29" s="387"/>
      <c r="BV29" s="385">
        <v>73975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92.3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797997</v>
      </c>
      <c r="BO30" s="553"/>
      <c r="BP30" s="553"/>
      <c r="BQ30" s="553"/>
      <c r="BR30" s="553"/>
      <c r="BS30" s="553"/>
      <c r="BT30" s="553"/>
      <c r="BU30" s="554"/>
      <c r="BV30" s="552">
        <v>1258935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新潟県市町村総合事務組合（一般会計）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ツナギ地域開発㈱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新潟県市町村総合事務組合（職員退職手当支給事業特別会計）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新潟県市町村総合事務組合（消防団員等公務災害補償事業特別会計）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新潟県市町村総合事務組合（消防賞じゅつ金支給事業特別会計）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新潟県市町村総合事務組合（非常勤職員公務災害補償等特別会計）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新潟県市町村総合事務組合（交通災害共済事業特別会計）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魚沼地区障害福祉組合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魚沼地域特別養護老人ホーム組合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新潟県後期高齢者医療広域連合（一般会計）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新潟県後期高齢者医療広域連合（後期高齢者医療特別会計）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967</v>
      </c>
      <c r="J41" s="83">
        <v>1164</v>
      </c>
      <c r="K41" s="83">
        <v>1330</v>
      </c>
      <c r="L41" s="83">
        <v>1446</v>
      </c>
      <c r="M41" s="84">
        <v>2371</v>
      </c>
    </row>
    <row r="42" spans="2:13" ht="27.75" customHeight="1">
      <c r="B42" s="1169"/>
      <c r="C42" s="1170"/>
      <c r="D42" s="85"/>
      <c r="E42" s="1175" t="s">
        <v>25</v>
      </c>
      <c r="F42" s="1175"/>
      <c r="G42" s="1175"/>
      <c r="H42" s="1176"/>
      <c r="I42" s="86">
        <v>221</v>
      </c>
      <c r="J42" s="87">
        <v>181</v>
      </c>
      <c r="K42" s="87">
        <v>139</v>
      </c>
      <c r="L42" s="87">
        <v>99</v>
      </c>
      <c r="M42" s="88">
        <v>58</v>
      </c>
    </row>
    <row r="43" spans="2:13" ht="27.75" customHeight="1">
      <c r="B43" s="1169"/>
      <c r="C43" s="1170"/>
      <c r="D43" s="85"/>
      <c r="E43" s="1175" t="s">
        <v>26</v>
      </c>
      <c r="F43" s="1175"/>
      <c r="G43" s="1175"/>
      <c r="H43" s="1176"/>
      <c r="I43" s="86">
        <v>6446</v>
      </c>
      <c r="J43" s="87">
        <v>6007</v>
      </c>
      <c r="K43" s="87">
        <v>5699</v>
      </c>
      <c r="L43" s="87">
        <v>4990</v>
      </c>
      <c r="M43" s="88">
        <v>4425</v>
      </c>
    </row>
    <row r="44" spans="2:13" ht="27.75" customHeight="1">
      <c r="B44" s="1169"/>
      <c r="C44" s="1170"/>
      <c r="D44" s="85"/>
      <c r="E44" s="1175" t="s">
        <v>27</v>
      </c>
      <c r="F44" s="1175"/>
      <c r="G44" s="1175"/>
      <c r="H44" s="1176"/>
      <c r="I44" s="86">
        <v>68</v>
      </c>
      <c r="J44" s="87">
        <v>63</v>
      </c>
      <c r="K44" s="87">
        <v>62</v>
      </c>
      <c r="L44" s="87">
        <v>57</v>
      </c>
      <c r="M44" s="88">
        <v>51</v>
      </c>
    </row>
    <row r="45" spans="2:13" ht="27.75" customHeight="1">
      <c r="B45" s="1169"/>
      <c r="C45" s="1170"/>
      <c r="D45" s="85"/>
      <c r="E45" s="1175" t="s">
        <v>28</v>
      </c>
      <c r="F45" s="1175"/>
      <c r="G45" s="1175"/>
      <c r="H45" s="1176"/>
      <c r="I45" s="86">
        <v>1455</v>
      </c>
      <c r="J45" s="87">
        <v>1432</v>
      </c>
      <c r="K45" s="87">
        <v>1453</v>
      </c>
      <c r="L45" s="87">
        <v>1438</v>
      </c>
      <c r="M45" s="88">
        <v>1451</v>
      </c>
    </row>
    <row r="46" spans="2:13" ht="27.75" customHeight="1">
      <c r="B46" s="1169"/>
      <c r="C46" s="1170"/>
      <c r="D46" s="85"/>
      <c r="E46" s="1175" t="s">
        <v>29</v>
      </c>
      <c r="F46" s="1175"/>
      <c r="G46" s="1175"/>
      <c r="H46" s="1176"/>
      <c r="I46" s="86" t="s">
        <v>474</v>
      </c>
      <c r="J46" s="87">
        <v>1</v>
      </c>
      <c r="K46" s="87" t="s">
        <v>474</v>
      </c>
      <c r="L46" s="87" t="s">
        <v>474</v>
      </c>
      <c r="M46" s="88" t="s">
        <v>474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3112</v>
      </c>
      <c r="J49" s="87">
        <v>3541</v>
      </c>
      <c r="K49" s="87">
        <v>3452</v>
      </c>
      <c r="L49" s="87">
        <v>3616</v>
      </c>
      <c r="M49" s="88">
        <v>2620</v>
      </c>
    </row>
    <row r="50" spans="2:13" ht="27.75" customHeight="1">
      <c r="B50" s="1169"/>
      <c r="C50" s="1170"/>
      <c r="D50" s="85"/>
      <c r="E50" s="1175" t="s">
        <v>34</v>
      </c>
      <c r="F50" s="1175"/>
      <c r="G50" s="1175"/>
      <c r="H50" s="1176"/>
      <c r="I50" s="86">
        <v>88</v>
      </c>
      <c r="J50" s="87">
        <v>68</v>
      </c>
      <c r="K50" s="87">
        <v>70</v>
      </c>
      <c r="L50" s="87">
        <v>51</v>
      </c>
      <c r="M50" s="88">
        <v>55</v>
      </c>
    </row>
    <row r="51" spans="2:13" ht="27.75" customHeight="1">
      <c r="B51" s="1171"/>
      <c r="C51" s="1172"/>
      <c r="D51" s="85"/>
      <c r="E51" s="1175" t="s">
        <v>35</v>
      </c>
      <c r="F51" s="1175"/>
      <c r="G51" s="1175"/>
      <c r="H51" s="1176"/>
      <c r="I51" s="86">
        <v>5886</v>
      </c>
      <c r="J51" s="87">
        <v>5803</v>
      </c>
      <c r="K51" s="87">
        <v>5626</v>
      </c>
      <c r="L51" s="87">
        <v>5929</v>
      </c>
      <c r="M51" s="88">
        <v>6191</v>
      </c>
    </row>
    <row r="52" spans="2:13" ht="27.75" customHeight="1" thickBot="1">
      <c r="B52" s="1179" t="s">
        <v>36</v>
      </c>
      <c r="C52" s="1180"/>
      <c r="D52" s="90"/>
      <c r="E52" s="1181" t="s">
        <v>37</v>
      </c>
      <c r="F52" s="1181"/>
      <c r="G52" s="1181"/>
      <c r="H52" s="1182"/>
      <c r="I52" s="91">
        <v>71</v>
      </c>
      <c r="J52" s="92">
        <v>-565</v>
      </c>
      <c r="K52" s="92">
        <v>-464</v>
      </c>
      <c r="L52" s="92">
        <v>-1566</v>
      </c>
      <c r="M52" s="93">
        <v>-510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89934</v>
      </c>
      <c r="E3" s="116"/>
      <c r="F3" s="117">
        <v>109234</v>
      </c>
      <c r="G3" s="118"/>
      <c r="H3" s="119"/>
    </row>
    <row r="4" spans="1:8">
      <c r="A4" s="120"/>
      <c r="B4" s="121"/>
      <c r="C4" s="122"/>
      <c r="D4" s="123">
        <v>52736</v>
      </c>
      <c r="E4" s="124"/>
      <c r="F4" s="125">
        <v>63976</v>
      </c>
      <c r="G4" s="126"/>
      <c r="H4" s="127"/>
    </row>
    <row r="5" spans="1:8">
      <c r="A5" s="108" t="s">
        <v>507</v>
      </c>
      <c r="B5" s="113"/>
      <c r="C5" s="114"/>
      <c r="D5" s="115">
        <v>116636</v>
      </c>
      <c r="E5" s="116"/>
      <c r="F5" s="117">
        <v>121932</v>
      </c>
      <c r="G5" s="118"/>
      <c r="H5" s="119"/>
    </row>
    <row r="6" spans="1:8">
      <c r="A6" s="120"/>
      <c r="B6" s="121"/>
      <c r="C6" s="122"/>
      <c r="D6" s="123">
        <v>79749</v>
      </c>
      <c r="E6" s="124"/>
      <c r="F6" s="125">
        <v>68430</v>
      </c>
      <c r="G6" s="126"/>
      <c r="H6" s="127"/>
    </row>
    <row r="7" spans="1:8">
      <c r="A7" s="108" t="s">
        <v>508</v>
      </c>
      <c r="B7" s="113"/>
      <c r="C7" s="114"/>
      <c r="D7" s="115">
        <v>127750</v>
      </c>
      <c r="E7" s="116"/>
      <c r="F7" s="117">
        <v>92021</v>
      </c>
      <c r="G7" s="118"/>
      <c r="H7" s="119"/>
    </row>
    <row r="8" spans="1:8">
      <c r="A8" s="120"/>
      <c r="B8" s="121"/>
      <c r="C8" s="122"/>
      <c r="D8" s="123">
        <v>53992</v>
      </c>
      <c r="E8" s="124"/>
      <c r="F8" s="125">
        <v>52579</v>
      </c>
      <c r="G8" s="126"/>
      <c r="H8" s="127"/>
    </row>
    <row r="9" spans="1:8">
      <c r="A9" s="108" t="s">
        <v>509</v>
      </c>
      <c r="B9" s="113"/>
      <c r="C9" s="114"/>
      <c r="D9" s="115">
        <v>103414</v>
      </c>
      <c r="E9" s="116"/>
      <c r="F9" s="117">
        <v>94828</v>
      </c>
      <c r="G9" s="118"/>
      <c r="H9" s="119"/>
    </row>
    <row r="10" spans="1:8">
      <c r="A10" s="120"/>
      <c r="B10" s="121"/>
      <c r="C10" s="122"/>
      <c r="D10" s="123">
        <v>51533</v>
      </c>
      <c r="E10" s="124"/>
      <c r="F10" s="125">
        <v>55133</v>
      </c>
      <c r="G10" s="126"/>
      <c r="H10" s="127"/>
    </row>
    <row r="11" spans="1:8">
      <c r="A11" s="108" t="s">
        <v>510</v>
      </c>
      <c r="B11" s="113"/>
      <c r="C11" s="114"/>
      <c r="D11" s="115">
        <v>367201</v>
      </c>
      <c r="E11" s="116"/>
      <c r="F11" s="117">
        <v>119674</v>
      </c>
      <c r="G11" s="118"/>
      <c r="H11" s="119"/>
    </row>
    <row r="12" spans="1:8">
      <c r="A12" s="120"/>
      <c r="B12" s="121"/>
      <c r="C12" s="128"/>
      <c r="D12" s="123">
        <v>68638</v>
      </c>
      <c r="E12" s="124"/>
      <c r="F12" s="125">
        <v>57803</v>
      </c>
      <c r="G12" s="126"/>
      <c r="H12" s="127"/>
    </row>
    <row r="13" spans="1:8">
      <c r="A13" s="108"/>
      <c r="B13" s="113"/>
      <c r="C13" s="129"/>
      <c r="D13" s="130">
        <v>160987</v>
      </c>
      <c r="E13" s="131"/>
      <c r="F13" s="132">
        <v>107538</v>
      </c>
      <c r="G13" s="133"/>
      <c r="H13" s="119"/>
    </row>
    <row r="14" spans="1:8">
      <c r="A14" s="120"/>
      <c r="B14" s="121"/>
      <c r="C14" s="122"/>
      <c r="D14" s="123">
        <v>61330</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11.32</v>
      </c>
      <c r="C19" s="134">
        <f>ROUND(VALUE(SUBSTITUTE(実質収支比率等に係る経年分析!G$48,"▲","-")),2)</f>
        <v>7.04</v>
      </c>
      <c r="D19" s="134">
        <f>ROUND(VALUE(SUBSTITUTE(実質収支比率等に係る経年分析!H$48,"▲","-")),2)</f>
        <v>6.98</v>
      </c>
      <c r="E19" s="134">
        <f>ROUND(VALUE(SUBSTITUTE(実質収支比率等に係る経年分析!I$48,"▲","-")),2)</f>
        <v>6.91</v>
      </c>
      <c r="F19" s="134">
        <f>ROUND(VALUE(SUBSTITUTE(実質収支比率等に係る経年分析!J$48,"▲","-")),2)</f>
        <v>5.13</v>
      </c>
    </row>
    <row r="20" spans="1:11">
      <c r="A20" s="134" t="s">
        <v>42</v>
      </c>
      <c r="B20" s="134">
        <f>ROUND(VALUE(SUBSTITUTE(実質収支比率等に係る経年分析!F$47,"▲","-")),2)</f>
        <v>34.950000000000003</v>
      </c>
      <c r="C20" s="134">
        <f>ROUND(VALUE(SUBSTITUTE(実質収支比率等に係る経年分析!G$47,"▲","-")),2)</f>
        <v>38.14</v>
      </c>
      <c r="D20" s="134">
        <f>ROUND(VALUE(SUBSTITUTE(実質収支比率等に係る経年分析!H$47,"▲","-")),2)</f>
        <v>44.05</v>
      </c>
      <c r="E20" s="134">
        <f>ROUND(VALUE(SUBSTITUTE(実質収支比率等に係る経年分析!I$47,"▲","-")),2)</f>
        <v>50.95</v>
      </c>
      <c r="F20" s="134">
        <f>ROUND(VALUE(SUBSTITUTE(実質収支比率等に係る経年分析!J$47,"▲","-")),2)</f>
        <v>38.369999999999997</v>
      </c>
    </row>
    <row r="21" spans="1:11">
      <c r="A21" s="134" t="s">
        <v>43</v>
      </c>
      <c r="B21" s="134">
        <f>IF(ISNUMBER(VALUE(SUBSTITUTE(実質収支比率等に係る経年分析!F$49,"▲","-"))),ROUND(VALUE(SUBSTITUTE(実質収支比率等に係る経年分析!F$49,"▲","-")),2),NA())</f>
        <v>5.91</v>
      </c>
      <c r="C21" s="134">
        <f>IF(ISNUMBER(VALUE(SUBSTITUTE(実質収支比率等に係る経年分析!G$49,"▲","-"))),ROUND(VALUE(SUBSTITUTE(実質収支比率等に係る経年分析!G$49,"▲","-")),2),NA())</f>
        <v>-2.21</v>
      </c>
      <c r="D21" s="134">
        <f>IF(ISNUMBER(VALUE(SUBSTITUTE(実質収支比率等に係る経年分析!H$49,"▲","-"))),ROUND(VALUE(SUBSTITUTE(実質収支比率等に係る経年分析!H$49,"▲","-")),2),NA())</f>
        <v>4.0199999999999996</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-14.15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609</v>
      </c>
      <c r="E42" s="136"/>
      <c r="F42" s="136"/>
      <c r="G42" s="136">
        <f>'実質公債費比率（分子）の構造'!L$52</f>
        <v>583</v>
      </c>
      <c r="H42" s="136"/>
      <c r="I42" s="136"/>
      <c r="J42" s="136">
        <f>'実質公債費比率（分子）の構造'!M$52</f>
        <v>579</v>
      </c>
      <c r="K42" s="136"/>
      <c r="L42" s="136"/>
      <c r="M42" s="136">
        <f>'実質公債費比率（分子）の構造'!N$52</f>
        <v>571</v>
      </c>
      <c r="N42" s="136"/>
      <c r="O42" s="136"/>
      <c r="P42" s="136">
        <f>'実質公債費比率（分子）の構造'!O$52</f>
        <v>566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47</v>
      </c>
      <c r="C44" s="136"/>
      <c r="D44" s="136"/>
      <c r="E44" s="136">
        <f>'実質公債費比率（分子）の構造'!L$50</f>
        <v>46</v>
      </c>
      <c r="F44" s="136"/>
      <c r="G44" s="136"/>
      <c r="H44" s="136">
        <f>'実質公債費比率（分子）の構造'!M$50</f>
        <v>46</v>
      </c>
      <c r="I44" s="136"/>
      <c r="J44" s="136"/>
      <c r="K44" s="136">
        <f>'実質公債費比率（分子）の構造'!N$50</f>
        <v>44</v>
      </c>
      <c r="L44" s="136"/>
      <c r="M44" s="136"/>
      <c r="N44" s="136">
        <f>'実質公債費比率（分子）の構造'!O$50</f>
        <v>43</v>
      </c>
      <c r="O44" s="136"/>
      <c r="P44" s="136"/>
    </row>
    <row r="45" spans="1:16">
      <c r="A45" s="136" t="s">
        <v>53</v>
      </c>
      <c r="B45" s="136">
        <f>'実質公債費比率（分子）の構造'!K$49</f>
        <v>6</v>
      </c>
      <c r="C45" s="136"/>
      <c r="D45" s="136"/>
      <c r="E45" s="136">
        <f>'実質公債費比率（分子）の構造'!L$49</f>
        <v>6</v>
      </c>
      <c r="F45" s="136"/>
      <c r="G45" s="136"/>
      <c r="H45" s="136">
        <f>'実質公債費比率（分子）の構造'!M$49</f>
        <v>6</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599</v>
      </c>
      <c r="C46" s="136"/>
      <c r="D46" s="136"/>
      <c r="E46" s="136">
        <f>'実質公債費比率（分子）の構造'!L$48</f>
        <v>577</v>
      </c>
      <c r="F46" s="136"/>
      <c r="G46" s="136"/>
      <c r="H46" s="136">
        <f>'実質公債費比率（分子）の構造'!M$48</f>
        <v>559</v>
      </c>
      <c r="I46" s="136"/>
      <c r="J46" s="136"/>
      <c r="K46" s="136">
        <f>'実質公債費比率（分子）の構造'!N$48</f>
        <v>531</v>
      </c>
      <c r="L46" s="136"/>
      <c r="M46" s="136"/>
      <c r="N46" s="136">
        <f>'実質公債費比率（分子）の構造'!O$48</f>
        <v>546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153</v>
      </c>
      <c r="C49" s="136"/>
      <c r="D49" s="136"/>
      <c r="E49" s="136">
        <f>'実質公債費比率（分子）の構造'!L$45</f>
        <v>136</v>
      </c>
      <c r="F49" s="136"/>
      <c r="G49" s="136"/>
      <c r="H49" s="136">
        <f>'実質公債費比率（分子）の構造'!M$45</f>
        <v>116</v>
      </c>
      <c r="I49" s="136"/>
      <c r="J49" s="136"/>
      <c r="K49" s="136">
        <f>'実質公債費比率（分子）の構造'!N$45</f>
        <v>110</v>
      </c>
      <c r="L49" s="136"/>
      <c r="M49" s="136"/>
      <c r="N49" s="136">
        <f>'実質公債費比率（分子）の構造'!O$45</f>
        <v>107</v>
      </c>
      <c r="O49" s="136"/>
      <c r="P49" s="136"/>
    </row>
    <row r="50" spans="1:16">
      <c r="A50" s="136" t="s">
        <v>58</v>
      </c>
      <c r="B50" s="136" t="e">
        <f>NA()</f>
        <v>#N/A</v>
      </c>
      <c r="C50" s="136">
        <f>IF(ISNUMBER('実質公債費比率（分子）の構造'!K$53),'実質公債費比率（分子）の構造'!K$53,NA())</f>
        <v>196</v>
      </c>
      <c r="D50" s="136" t="e">
        <f>NA()</f>
        <v>#N/A</v>
      </c>
      <c r="E50" s="136" t="e">
        <f>NA()</f>
        <v>#N/A</v>
      </c>
      <c r="F50" s="136">
        <f>IF(ISNUMBER('実質公債費比率（分子）の構造'!L$53),'実質公債費比率（分子）の構造'!L$53,NA())</f>
        <v>182</v>
      </c>
      <c r="G50" s="136" t="e">
        <f>NA()</f>
        <v>#N/A</v>
      </c>
      <c r="H50" s="136" t="e">
        <f>NA()</f>
        <v>#N/A</v>
      </c>
      <c r="I50" s="136">
        <f>IF(ISNUMBER('実質公債費比率（分子）の構造'!M$53),'実質公債費比率（分子）の構造'!M$53,NA())</f>
        <v>148</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136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5886</v>
      </c>
      <c r="E56" s="135"/>
      <c r="F56" s="135"/>
      <c r="G56" s="135">
        <f>'将来負担比率（分子）の構造'!J$51</f>
        <v>5803</v>
      </c>
      <c r="H56" s="135"/>
      <c r="I56" s="135"/>
      <c r="J56" s="135">
        <f>'将来負担比率（分子）の構造'!K$51</f>
        <v>5626</v>
      </c>
      <c r="K56" s="135"/>
      <c r="L56" s="135"/>
      <c r="M56" s="135">
        <f>'将来負担比率（分子）の構造'!L$51</f>
        <v>5929</v>
      </c>
      <c r="N56" s="135"/>
      <c r="O56" s="135"/>
      <c r="P56" s="135">
        <f>'将来負担比率（分子）の構造'!M$51</f>
        <v>6191</v>
      </c>
    </row>
    <row r="57" spans="1:16">
      <c r="A57" s="135" t="s">
        <v>34</v>
      </c>
      <c r="B57" s="135"/>
      <c r="C57" s="135"/>
      <c r="D57" s="135">
        <f>'将来負担比率（分子）の構造'!I$50</f>
        <v>88</v>
      </c>
      <c r="E57" s="135"/>
      <c r="F57" s="135"/>
      <c r="G57" s="135">
        <f>'将来負担比率（分子）の構造'!J$50</f>
        <v>68</v>
      </c>
      <c r="H57" s="135"/>
      <c r="I57" s="135"/>
      <c r="J57" s="135">
        <f>'将来負担比率（分子）の構造'!K$50</f>
        <v>70</v>
      </c>
      <c r="K57" s="135"/>
      <c r="L57" s="135"/>
      <c r="M57" s="135">
        <f>'将来負担比率（分子）の構造'!L$50</f>
        <v>51</v>
      </c>
      <c r="N57" s="135"/>
      <c r="O57" s="135"/>
      <c r="P57" s="135">
        <f>'将来負担比率（分子）の構造'!M$50</f>
        <v>55</v>
      </c>
    </row>
    <row r="58" spans="1:16">
      <c r="A58" s="135" t="s">
        <v>33</v>
      </c>
      <c r="B58" s="135"/>
      <c r="C58" s="135"/>
      <c r="D58" s="135">
        <f>'将来負担比率（分子）の構造'!I$49</f>
        <v>3112</v>
      </c>
      <c r="E58" s="135"/>
      <c r="F58" s="135"/>
      <c r="G58" s="135">
        <f>'将来負担比率（分子）の構造'!J$49</f>
        <v>3541</v>
      </c>
      <c r="H58" s="135"/>
      <c r="I58" s="135"/>
      <c r="J58" s="135">
        <f>'将来負担比率（分子）の構造'!K$49</f>
        <v>3452</v>
      </c>
      <c r="K58" s="135"/>
      <c r="L58" s="135"/>
      <c r="M58" s="135">
        <f>'将来負担比率（分子）の構造'!L$49</f>
        <v>3616</v>
      </c>
      <c r="N58" s="135"/>
      <c r="O58" s="135"/>
      <c r="P58" s="135">
        <f>'将来負担比率（分子）の構造'!M$49</f>
        <v>2620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1455</v>
      </c>
      <c r="C62" s="135"/>
      <c r="D62" s="135"/>
      <c r="E62" s="135">
        <f>'将来負担比率（分子）の構造'!J$45</f>
        <v>1432</v>
      </c>
      <c r="F62" s="135"/>
      <c r="G62" s="135"/>
      <c r="H62" s="135">
        <f>'将来負担比率（分子）の構造'!K$45</f>
        <v>1453</v>
      </c>
      <c r="I62" s="135"/>
      <c r="J62" s="135"/>
      <c r="K62" s="135">
        <f>'将来負担比率（分子）の構造'!L$45</f>
        <v>1438</v>
      </c>
      <c r="L62" s="135"/>
      <c r="M62" s="135"/>
      <c r="N62" s="135">
        <f>'将来負担比率（分子）の構造'!M$45</f>
        <v>1451</v>
      </c>
      <c r="O62" s="135"/>
      <c r="P62" s="135"/>
    </row>
    <row r="63" spans="1:16">
      <c r="A63" s="135" t="s">
        <v>27</v>
      </c>
      <c r="B63" s="135">
        <f>'将来負担比率（分子）の構造'!I$44</f>
        <v>68</v>
      </c>
      <c r="C63" s="135"/>
      <c r="D63" s="135"/>
      <c r="E63" s="135">
        <f>'将来負担比率（分子）の構造'!J$44</f>
        <v>63</v>
      </c>
      <c r="F63" s="135"/>
      <c r="G63" s="135"/>
      <c r="H63" s="135">
        <f>'将来負担比率（分子）の構造'!K$44</f>
        <v>62</v>
      </c>
      <c r="I63" s="135"/>
      <c r="J63" s="135"/>
      <c r="K63" s="135">
        <f>'将来負担比率（分子）の構造'!L$44</f>
        <v>57</v>
      </c>
      <c r="L63" s="135"/>
      <c r="M63" s="135"/>
      <c r="N63" s="135">
        <f>'将来負担比率（分子）の構造'!M$44</f>
        <v>51</v>
      </c>
      <c r="O63" s="135"/>
      <c r="P63" s="135"/>
    </row>
    <row r="64" spans="1:16">
      <c r="A64" s="135" t="s">
        <v>26</v>
      </c>
      <c r="B64" s="135">
        <f>'将来負担比率（分子）の構造'!I$43</f>
        <v>6446</v>
      </c>
      <c r="C64" s="135"/>
      <c r="D64" s="135"/>
      <c r="E64" s="135">
        <f>'将来負担比率（分子）の構造'!J$43</f>
        <v>6007</v>
      </c>
      <c r="F64" s="135"/>
      <c r="G64" s="135"/>
      <c r="H64" s="135">
        <f>'将来負担比率（分子）の構造'!K$43</f>
        <v>5699</v>
      </c>
      <c r="I64" s="135"/>
      <c r="J64" s="135"/>
      <c r="K64" s="135">
        <f>'将来負担比率（分子）の構造'!L$43</f>
        <v>4990</v>
      </c>
      <c r="L64" s="135"/>
      <c r="M64" s="135"/>
      <c r="N64" s="135">
        <f>'将来負担比率（分子）の構造'!M$43</f>
        <v>4425</v>
      </c>
      <c r="O64" s="135"/>
      <c r="P64" s="135"/>
    </row>
    <row r="65" spans="1:16">
      <c r="A65" s="135" t="s">
        <v>25</v>
      </c>
      <c r="B65" s="135">
        <f>'将来負担比率（分子）の構造'!I$42</f>
        <v>221</v>
      </c>
      <c r="C65" s="135"/>
      <c r="D65" s="135"/>
      <c r="E65" s="135">
        <f>'将来負担比率（分子）の構造'!J$42</f>
        <v>181</v>
      </c>
      <c r="F65" s="135"/>
      <c r="G65" s="135"/>
      <c r="H65" s="135">
        <f>'将来負担比率（分子）の構造'!K$42</f>
        <v>139</v>
      </c>
      <c r="I65" s="135"/>
      <c r="J65" s="135"/>
      <c r="K65" s="135">
        <f>'将来負担比率（分子）の構造'!L$42</f>
        <v>99</v>
      </c>
      <c r="L65" s="135"/>
      <c r="M65" s="135"/>
      <c r="N65" s="135">
        <f>'将来負担比率（分子）の構造'!M$42</f>
        <v>58</v>
      </c>
      <c r="O65" s="135"/>
      <c r="P65" s="135"/>
    </row>
    <row r="66" spans="1:16">
      <c r="A66" s="135" t="s">
        <v>24</v>
      </c>
      <c r="B66" s="135">
        <f>'将来負担比率（分子）の構造'!I$41</f>
        <v>967</v>
      </c>
      <c r="C66" s="135"/>
      <c r="D66" s="135"/>
      <c r="E66" s="135">
        <f>'将来負担比率（分子）の構造'!J$41</f>
        <v>1164</v>
      </c>
      <c r="F66" s="135"/>
      <c r="G66" s="135"/>
      <c r="H66" s="135">
        <f>'将来負担比率（分子）の構造'!K$41</f>
        <v>1330</v>
      </c>
      <c r="I66" s="135"/>
      <c r="J66" s="135"/>
      <c r="K66" s="135">
        <f>'将来負担比率（分子）の構造'!L$41</f>
        <v>1446</v>
      </c>
      <c r="L66" s="135"/>
      <c r="M66" s="135"/>
      <c r="N66" s="135">
        <f>'将来負担比率（分子）の構造'!M$41</f>
        <v>2371</v>
      </c>
      <c r="O66" s="135"/>
      <c r="P66" s="135"/>
    </row>
    <row r="67" spans="1:16">
      <c r="A67" s="135" t="s">
        <v>62</v>
      </c>
      <c r="B67" s="135" t="e">
        <f>NA()</f>
        <v>#N/A</v>
      </c>
      <c r="C67" s="135">
        <f>IF(ISNUMBER('将来負担比率（分子）の構造'!I$52), IF('将来負担比率（分子）の構造'!I$52 &lt; 0, 0, '将来負担比率（分子）の構造'!I$52), NA())</f>
        <v>71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3990779</v>
      </c>
      <c r="S5" s="581"/>
      <c r="T5" s="581"/>
      <c r="U5" s="581"/>
      <c r="V5" s="581"/>
      <c r="W5" s="581"/>
      <c r="X5" s="581"/>
      <c r="Y5" s="582"/>
      <c r="Z5" s="583">
        <v>42.8</v>
      </c>
      <c r="AA5" s="583"/>
      <c r="AB5" s="583"/>
      <c r="AC5" s="583"/>
      <c r="AD5" s="584">
        <v>3990472</v>
      </c>
      <c r="AE5" s="584"/>
      <c r="AF5" s="584"/>
      <c r="AG5" s="584"/>
      <c r="AH5" s="584"/>
      <c r="AI5" s="584"/>
      <c r="AJ5" s="584"/>
      <c r="AK5" s="584"/>
      <c r="AL5" s="585">
        <v>95</v>
      </c>
      <c r="AM5" s="586"/>
      <c r="AN5" s="586"/>
      <c r="AO5" s="587"/>
      <c r="AP5" s="577" t="s">
        <v>206</v>
      </c>
      <c r="AQ5" s="578"/>
      <c r="AR5" s="578"/>
      <c r="AS5" s="578"/>
      <c r="AT5" s="578"/>
      <c r="AU5" s="578"/>
      <c r="AV5" s="578"/>
      <c r="AW5" s="578"/>
      <c r="AX5" s="578"/>
      <c r="AY5" s="578"/>
      <c r="AZ5" s="578"/>
      <c r="BA5" s="578"/>
      <c r="BB5" s="578"/>
      <c r="BC5" s="578"/>
      <c r="BD5" s="578"/>
      <c r="BE5" s="578"/>
      <c r="BF5" s="579"/>
      <c r="BG5" s="591">
        <v>3884700</v>
      </c>
      <c r="BH5" s="592"/>
      <c r="BI5" s="592"/>
      <c r="BJ5" s="592"/>
      <c r="BK5" s="592"/>
      <c r="BL5" s="592"/>
      <c r="BM5" s="592"/>
      <c r="BN5" s="593"/>
      <c r="BO5" s="594">
        <v>97.3</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53192</v>
      </c>
      <c r="S6" s="592"/>
      <c r="T6" s="592"/>
      <c r="U6" s="592"/>
      <c r="V6" s="592"/>
      <c r="W6" s="592"/>
      <c r="X6" s="592"/>
      <c r="Y6" s="593"/>
      <c r="Z6" s="594">
        <v>0.6</v>
      </c>
      <c r="AA6" s="594"/>
      <c r="AB6" s="594"/>
      <c r="AC6" s="594"/>
      <c r="AD6" s="595">
        <v>53192</v>
      </c>
      <c r="AE6" s="595"/>
      <c r="AF6" s="595"/>
      <c r="AG6" s="595"/>
      <c r="AH6" s="595"/>
      <c r="AI6" s="595"/>
      <c r="AJ6" s="595"/>
      <c r="AK6" s="595"/>
      <c r="AL6" s="596">
        <v>1.3</v>
      </c>
      <c r="AM6" s="597"/>
      <c r="AN6" s="597"/>
      <c r="AO6" s="598"/>
      <c r="AP6" s="588" t="s">
        <v>212</v>
      </c>
      <c r="AQ6" s="589"/>
      <c r="AR6" s="589"/>
      <c r="AS6" s="589"/>
      <c r="AT6" s="589"/>
      <c r="AU6" s="589"/>
      <c r="AV6" s="589"/>
      <c r="AW6" s="589"/>
      <c r="AX6" s="589"/>
      <c r="AY6" s="589"/>
      <c r="AZ6" s="589"/>
      <c r="BA6" s="589"/>
      <c r="BB6" s="589"/>
      <c r="BC6" s="589"/>
      <c r="BD6" s="589"/>
      <c r="BE6" s="589"/>
      <c r="BF6" s="590"/>
      <c r="BG6" s="591">
        <v>3884700</v>
      </c>
      <c r="BH6" s="592"/>
      <c r="BI6" s="592"/>
      <c r="BJ6" s="592"/>
      <c r="BK6" s="592"/>
      <c r="BL6" s="592"/>
      <c r="BM6" s="592"/>
      <c r="BN6" s="593"/>
      <c r="BO6" s="594">
        <v>97.3</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78370</v>
      </c>
      <c r="CS6" s="592"/>
      <c r="CT6" s="592"/>
      <c r="CU6" s="592"/>
      <c r="CV6" s="592"/>
      <c r="CW6" s="592"/>
      <c r="CX6" s="592"/>
      <c r="CY6" s="593"/>
      <c r="CZ6" s="594">
        <v>0.9</v>
      </c>
      <c r="DA6" s="594"/>
      <c r="DB6" s="594"/>
      <c r="DC6" s="594"/>
      <c r="DD6" s="600">
        <v>145</v>
      </c>
      <c r="DE6" s="592"/>
      <c r="DF6" s="592"/>
      <c r="DG6" s="592"/>
      <c r="DH6" s="592"/>
      <c r="DI6" s="592"/>
      <c r="DJ6" s="592"/>
      <c r="DK6" s="592"/>
      <c r="DL6" s="592"/>
      <c r="DM6" s="592"/>
      <c r="DN6" s="592"/>
      <c r="DO6" s="592"/>
      <c r="DP6" s="593"/>
      <c r="DQ6" s="600">
        <v>78370</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1913</v>
      </c>
      <c r="S7" s="592"/>
      <c r="T7" s="592"/>
      <c r="U7" s="592"/>
      <c r="V7" s="592"/>
      <c r="W7" s="592"/>
      <c r="X7" s="592"/>
      <c r="Y7" s="593"/>
      <c r="Z7" s="594">
        <v>0</v>
      </c>
      <c r="AA7" s="594"/>
      <c r="AB7" s="594"/>
      <c r="AC7" s="594"/>
      <c r="AD7" s="595">
        <v>1913</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632894</v>
      </c>
      <c r="BH7" s="592"/>
      <c r="BI7" s="592"/>
      <c r="BJ7" s="592"/>
      <c r="BK7" s="592"/>
      <c r="BL7" s="592"/>
      <c r="BM7" s="592"/>
      <c r="BN7" s="593"/>
      <c r="BO7" s="594">
        <v>15.9</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1559542</v>
      </c>
      <c r="CS7" s="592"/>
      <c r="CT7" s="592"/>
      <c r="CU7" s="592"/>
      <c r="CV7" s="592"/>
      <c r="CW7" s="592"/>
      <c r="CX7" s="592"/>
      <c r="CY7" s="593"/>
      <c r="CZ7" s="594">
        <v>18.399999999999999</v>
      </c>
      <c r="DA7" s="594"/>
      <c r="DB7" s="594"/>
      <c r="DC7" s="594"/>
      <c r="DD7" s="600">
        <v>301565</v>
      </c>
      <c r="DE7" s="592"/>
      <c r="DF7" s="592"/>
      <c r="DG7" s="592"/>
      <c r="DH7" s="592"/>
      <c r="DI7" s="592"/>
      <c r="DJ7" s="592"/>
      <c r="DK7" s="592"/>
      <c r="DL7" s="592"/>
      <c r="DM7" s="592"/>
      <c r="DN7" s="592"/>
      <c r="DO7" s="592"/>
      <c r="DP7" s="593"/>
      <c r="DQ7" s="600">
        <v>1358448</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2914</v>
      </c>
      <c r="S8" s="592"/>
      <c r="T8" s="592"/>
      <c r="U8" s="592"/>
      <c r="V8" s="592"/>
      <c r="W8" s="592"/>
      <c r="X8" s="592"/>
      <c r="Y8" s="593"/>
      <c r="Z8" s="594">
        <v>0</v>
      </c>
      <c r="AA8" s="594"/>
      <c r="AB8" s="594"/>
      <c r="AC8" s="594"/>
      <c r="AD8" s="595">
        <v>2914</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40708</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1053927</v>
      </c>
      <c r="CS8" s="592"/>
      <c r="CT8" s="592"/>
      <c r="CU8" s="592"/>
      <c r="CV8" s="592"/>
      <c r="CW8" s="592"/>
      <c r="CX8" s="592"/>
      <c r="CY8" s="593"/>
      <c r="CZ8" s="594">
        <v>12.4</v>
      </c>
      <c r="DA8" s="594"/>
      <c r="DB8" s="594"/>
      <c r="DC8" s="594"/>
      <c r="DD8" s="600">
        <v>16582</v>
      </c>
      <c r="DE8" s="592"/>
      <c r="DF8" s="592"/>
      <c r="DG8" s="592"/>
      <c r="DH8" s="592"/>
      <c r="DI8" s="592"/>
      <c r="DJ8" s="592"/>
      <c r="DK8" s="592"/>
      <c r="DL8" s="592"/>
      <c r="DM8" s="592"/>
      <c r="DN8" s="592"/>
      <c r="DO8" s="592"/>
      <c r="DP8" s="593"/>
      <c r="DQ8" s="600">
        <v>751266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4492</v>
      </c>
      <c r="S9" s="592"/>
      <c r="T9" s="592"/>
      <c r="U9" s="592"/>
      <c r="V9" s="592"/>
      <c r="W9" s="592"/>
      <c r="X9" s="592"/>
      <c r="Y9" s="593"/>
      <c r="Z9" s="594">
        <v>0</v>
      </c>
      <c r="AA9" s="594"/>
      <c r="AB9" s="594"/>
      <c r="AC9" s="594"/>
      <c r="AD9" s="595">
        <v>4492</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290863</v>
      </c>
      <c r="BH9" s="592"/>
      <c r="BI9" s="592"/>
      <c r="BJ9" s="592"/>
      <c r="BK9" s="592"/>
      <c r="BL9" s="592"/>
      <c r="BM9" s="592"/>
      <c r="BN9" s="593"/>
      <c r="BO9" s="594">
        <v>7.3</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735151</v>
      </c>
      <c r="CS9" s="592"/>
      <c r="CT9" s="592"/>
      <c r="CU9" s="592"/>
      <c r="CV9" s="592"/>
      <c r="CW9" s="592"/>
      <c r="CX9" s="592"/>
      <c r="CY9" s="593"/>
      <c r="CZ9" s="594">
        <v>8.6999999999999993</v>
      </c>
      <c r="DA9" s="594"/>
      <c r="DB9" s="594"/>
      <c r="DC9" s="594"/>
      <c r="DD9" s="600">
        <v>85769</v>
      </c>
      <c r="DE9" s="592"/>
      <c r="DF9" s="592"/>
      <c r="DG9" s="592"/>
      <c r="DH9" s="592"/>
      <c r="DI9" s="592"/>
      <c r="DJ9" s="592"/>
      <c r="DK9" s="592"/>
      <c r="DL9" s="592"/>
      <c r="DM9" s="592"/>
      <c r="DN9" s="592"/>
      <c r="DO9" s="592"/>
      <c r="DP9" s="593"/>
      <c r="DQ9" s="600">
        <v>708601</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103451</v>
      </c>
      <c r="S10" s="592"/>
      <c r="T10" s="592"/>
      <c r="U10" s="592"/>
      <c r="V10" s="592"/>
      <c r="W10" s="592"/>
      <c r="X10" s="592"/>
      <c r="Y10" s="593"/>
      <c r="Z10" s="594">
        <v>1.1000000000000001</v>
      </c>
      <c r="AA10" s="594"/>
      <c r="AB10" s="594"/>
      <c r="AC10" s="594"/>
      <c r="AD10" s="595">
        <v>103451</v>
      </c>
      <c r="AE10" s="595"/>
      <c r="AF10" s="595"/>
      <c r="AG10" s="595"/>
      <c r="AH10" s="595"/>
      <c r="AI10" s="595"/>
      <c r="AJ10" s="595"/>
      <c r="AK10" s="595"/>
      <c r="AL10" s="596">
        <v>2.5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235737</v>
      </c>
      <c r="BH10" s="592"/>
      <c r="BI10" s="592"/>
      <c r="BJ10" s="592"/>
      <c r="BK10" s="592"/>
      <c r="BL10" s="592"/>
      <c r="BM10" s="592"/>
      <c r="BN10" s="593"/>
      <c r="BO10" s="594">
        <v>5.9</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37650</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20714</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2437</v>
      </c>
      <c r="S11" s="592"/>
      <c r="T11" s="592"/>
      <c r="U11" s="592"/>
      <c r="V11" s="592"/>
      <c r="W11" s="592"/>
      <c r="X11" s="592"/>
      <c r="Y11" s="593"/>
      <c r="Z11" s="594">
        <v>0</v>
      </c>
      <c r="AA11" s="594"/>
      <c r="AB11" s="594"/>
      <c r="AC11" s="594"/>
      <c r="AD11" s="595">
        <v>2437</v>
      </c>
      <c r="AE11" s="595"/>
      <c r="AF11" s="595"/>
      <c r="AG11" s="595"/>
      <c r="AH11" s="595"/>
      <c r="AI11" s="595"/>
      <c r="AJ11" s="595"/>
      <c r="AK11" s="595"/>
      <c r="AL11" s="596">
        <v>0.1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65586</v>
      </c>
      <c r="BH11" s="592"/>
      <c r="BI11" s="592"/>
      <c r="BJ11" s="592"/>
      <c r="BK11" s="592"/>
      <c r="BL11" s="592"/>
      <c r="BM11" s="592"/>
      <c r="BN11" s="593"/>
      <c r="BO11" s="594">
        <v>1.6</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113583</v>
      </c>
      <c r="CS11" s="592"/>
      <c r="CT11" s="592"/>
      <c r="CU11" s="592"/>
      <c r="CV11" s="592"/>
      <c r="CW11" s="592"/>
      <c r="CX11" s="592"/>
      <c r="CY11" s="593"/>
      <c r="CZ11" s="594">
        <v>1.3</v>
      </c>
      <c r="DA11" s="594"/>
      <c r="DB11" s="594"/>
      <c r="DC11" s="594"/>
      <c r="DD11" s="600">
        <v>10943</v>
      </c>
      <c r="DE11" s="592"/>
      <c r="DF11" s="592"/>
      <c r="DG11" s="592"/>
      <c r="DH11" s="592"/>
      <c r="DI11" s="592"/>
      <c r="DJ11" s="592"/>
      <c r="DK11" s="592"/>
      <c r="DL11" s="592"/>
      <c r="DM11" s="592"/>
      <c r="DN11" s="592"/>
      <c r="DO11" s="592"/>
      <c r="DP11" s="593"/>
      <c r="DQ11" s="600">
        <v>92469</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3141589</v>
      </c>
      <c r="BH12" s="592"/>
      <c r="BI12" s="592"/>
      <c r="BJ12" s="592"/>
      <c r="BK12" s="592"/>
      <c r="BL12" s="592"/>
      <c r="BM12" s="592"/>
      <c r="BN12" s="593"/>
      <c r="BO12" s="594">
        <v>78.7</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245865</v>
      </c>
      <c r="CS12" s="592"/>
      <c r="CT12" s="592"/>
      <c r="CU12" s="592"/>
      <c r="CV12" s="592"/>
      <c r="CW12" s="592"/>
      <c r="CX12" s="592"/>
      <c r="CY12" s="593"/>
      <c r="CZ12" s="594">
        <v>2.9</v>
      </c>
      <c r="DA12" s="594"/>
      <c r="DB12" s="594"/>
      <c r="DC12" s="594"/>
      <c r="DD12" s="600">
        <v>39028</v>
      </c>
      <c r="DE12" s="592"/>
      <c r="DF12" s="592"/>
      <c r="DG12" s="592"/>
      <c r="DH12" s="592"/>
      <c r="DI12" s="592"/>
      <c r="DJ12" s="592"/>
      <c r="DK12" s="592"/>
      <c r="DL12" s="592"/>
      <c r="DM12" s="592"/>
      <c r="DN12" s="592"/>
      <c r="DO12" s="592"/>
      <c r="DP12" s="593"/>
      <c r="DQ12" s="600">
        <v>179232</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14539</v>
      </c>
      <c r="S13" s="592"/>
      <c r="T13" s="592"/>
      <c r="U13" s="592"/>
      <c r="V13" s="592"/>
      <c r="W13" s="592"/>
      <c r="X13" s="592"/>
      <c r="Y13" s="593"/>
      <c r="Z13" s="594">
        <v>0.2</v>
      </c>
      <c r="AA13" s="594"/>
      <c r="AB13" s="594"/>
      <c r="AC13" s="594"/>
      <c r="AD13" s="595">
        <v>14539</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3116893</v>
      </c>
      <c r="BH13" s="592"/>
      <c r="BI13" s="592"/>
      <c r="BJ13" s="592"/>
      <c r="BK13" s="592"/>
      <c r="BL13" s="592"/>
      <c r="BM13" s="592"/>
      <c r="BN13" s="593"/>
      <c r="BO13" s="594">
        <v>78.099999999999994</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1713851</v>
      </c>
      <c r="CS13" s="592"/>
      <c r="CT13" s="592"/>
      <c r="CU13" s="592"/>
      <c r="CV13" s="592"/>
      <c r="CW13" s="592"/>
      <c r="CX13" s="592"/>
      <c r="CY13" s="593"/>
      <c r="CZ13" s="594">
        <v>20.2</v>
      </c>
      <c r="DA13" s="594"/>
      <c r="DB13" s="594"/>
      <c r="DC13" s="594"/>
      <c r="DD13" s="600">
        <v>624749</v>
      </c>
      <c r="DE13" s="592"/>
      <c r="DF13" s="592"/>
      <c r="DG13" s="592"/>
      <c r="DH13" s="592"/>
      <c r="DI13" s="592"/>
      <c r="DJ13" s="592"/>
      <c r="DK13" s="592"/>
      <c r="DL13" s="592"/>
      <c r="DM13" s="592"/>
      <c r="DN13" s="592"/>
      <c r="DO13" s="592"/>
      <c r="DP13" s="593"/>
      <c r="DQ13" s="600">
        <v>1180770</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18252</v>
      </c>
      <c r="BH14" s="592"/>
      <c r="BI14" s="592"/>
      <c r="BJ14" s="592"/>
      <c r="BK14" s="592"/>
      <c r="BL14" s="592"/>
      <c r="BM14" s="592"/>
      <c r="BN14" s="593"/>
      <c r="BO14" s="594">
        <v>0.5</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381671</v>
      </c>
      <c r="CS14" s="592"/>
      <c r="CT14" s="592"/>
      <c r="CU14" s="592"/>
      <c r="CV14" s="592"/>
      <c r="CW14" s="592"/>
      <c r="CX14" s="592"/>
      <c r="CY14" s="593"/>
      <c r="CZ14" s="594">
        <v>4.5</v>
      </c>
      <c r="DA14" s="594"/>
      <c r="DB14" s="594"/>
      <c r="DC14" s="594"/>
      <c r="DD14" s="600">
        <v>41559</v>
      </c>
      <c r="DE14" s="592"/>
      <c r="DF14" s="592"/>
      <c r="DG14" s="592"/>
      <c r="DH14" s="592"/>
      <c r="DI14" s="592"/>
      <c r="DJ14" s="592"/>
      <c r="DK14" s="592"/>
      <c r="DL14" s="592"/>
      <c r="DM14" s="592"/>
      <c r="DN14" s="592"/>
      <c r="DO14" s="592"/>
      <c r="DP14" s="593"/>
      <c r="DQ14" s="600">
        <v>381671</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1238</v>
      </c>
      <c r="S15" s="592"/>
      <c r="T15" s="592"/>
      <c r="U15" s="592"/>
      <c r="V15" s="592"/>
      <c r="W15" s="592"/>
      <c r="X15" s="592"/>
      <c r="Y15" s="593"/>
      <c r="Z15" s="594">
        <v>0</v>
      </c>
      <c r="AA15" s="594"/>
      <c r="AB15" s="594"/>
      <c r="AC15" s="594"/>
      <c r="AD15" s="595">
        <v>1238</v>
      </c>
      <c r="AE15" s="595"/>
      <c r="AF15" s="595"/>
      <c r="AG15" s="595"/>
      <c r="AH15" s="595"/>
      <c r="AI15" s="595"/>
      <c r="AJ15" s="595"/>
      <c r="AK15" s="595"/>
      <c r="AL15" s="596">
        <v>0</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91965</v>
      </c>
      <c r="BH15" s="592"/>
      <c r="BI15" s="592"/>
      <c r="BJ15" s="592"/>
      <c r="BK15" s="592"/>
      <c r="BL15" s="592"/>
      <c r="BM15" s="592"/>
      <c r="BN15" s="593"/>
      <c r="BO15" s="594">
        <v>2.2999999999999998</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2391815</v>
      </c>
      <c r="CS15" s="592"/>
      <c r="CT15" s="592"/>
      <c r="CU15" s="592"/>
      <c r="CV15" s="592"/>
      <c r="CW15" s="592"/>
      <c r="CX15" s="592"/>
      <c r="CY15" s="593"/>
      <c r="CZ15" s="594">
        <v>28.2</v>
      </c>
      <c r="DA15" s="594"/>
      <c r="DB15" s="594"/>
      <c r="DC15" s="594"/>
      <c r="DD15" s="600">
        <v>1945423</v>
      </c>
      <c r="DE15" s="592"/>
      <c r="DF15" s="592"/>
      <c r="DG15" s="592"/>
      <c r="DH15" s="592"/>
      <c r="DI15" s="592"/>
      <c r="DJ15" s="592"/>
      <c r="DK15" s="592"/>
      <c r="DL15" s="592"/>
      <c r="DM15" s="592"/>
      <c r="DN15" s="592"/>
      <c r="DO15" s="592"/>
      <c r="DP15" s="593"/>
      <c r="DQ15" s="600">
        <v>443498</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224974</v>
      </c>
      <c r="S16" s="592"/>
      <c r="T16" s="592"/>
      <c r="U16" s="592"/>
      <c r="V16" s="592"/>
      <c r="W16" s="592"/>
      <c r="X16" s="592"/>
      <c r="Y16" s="593"/>
      <c r="Z16" s="594">
        <v>2.4</v>
      </c>
      <c r="AA16" s="594"/>
      <c r="AB16" s="594"/>
      <c r="AC16" s="594"/>
      <c r="AD16" s="595">
        <v>12363</v>
      </c>
      <c r="AE16" s="595"/>
      <c r="AF16" s="595"/>
      <c r="AG16" s="595"/>
      <c r="AH16" s="595"/>
      <c r="AI16" s="595"/>
      <c r="AJ16" s="595"/>
      <c r="AK16" s="595"/>
      <c r="AL16" s="596">
        <v>0.3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61998</v>
      </c>
      <c r="CS16" s="592"/>
      <c r="CT16" s="592"/>
      <c r="CU16" s="592"/>
      <c r="CV16" s="592"/>
      <c r="CW16" s="592"/>
      <c r="CX16" s="592"/>
      <c r="CY16" s="593"/>
      <c r="CZ16" s="594">
        <v>0.7</v>
      </c>
      <c r="DA16" s="594"/>
      <c r="DB16" s="594"/>
      <c r="DC16" s="594"/>
      <c r="DD16" s="600" t="s">
        <v>111</v>
      </c>
      <c r="DE16" s="592"/>
      <c r="DF16" s="592"/>
      <c r="DG16" s="592"/>
      <c r="DH16" s="592"/>
      <c r="DI16" s="592"/>
      <c r="DJ16" s="592"/>
      <c r="DK16" s="592"/>
      <c r="DL16" s="592"/>
      <c r="DM16" s="592"/>
      <c r="DN16" s="592"/>
      <c r="DO16" s="592"/>
      <c r="DP16" s="593"/>
      <c r="DQ16" s="600">
        <v>47817</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12363</v>
      </c>
      <c r="S17" s="592"/>
      <c r="T17" s="592"/>
      <c r="U17" s="592"/>
      <c r="V17" s="592"/>
      <c r="W17" s="592"/>
      <c r="X17" s="592"/>
      <c r="Y17" s="593"/>
      <c r="Z17" s="594">
        <v>0.1</v>
      </c>
      <c r="AA17" s="594"/>
      <c r="AB17" s="594"/>
      <c r="AC17" s="594"/>
      <c r="AD17" s="595">
        <v>12363</v>
      </c>
      <c r="AE17" s="595"/>
      <c r="AF17" s="595"/>
      <c r="AG17" s="595"/>
      <c r="AH17" s="595"/>
      <c r="AI17" s="595"/>
      <c r="AJ17" s="595"/>
      <c r="AK17" s="595"/>
      <c r="AL17" s="596">
        <v>0.3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107121</v>
      </c>
      <c r="CS17" s="592"/>
      <c r="CT17" s="592"/>
      <c r="CU17" s="592"/>
      <c r="CV17" s="592"/>
      <c r="CW17" s="592"/>
      <c r="CX17" s="592"/>
      <c r="CY17" s="593"/>
      <c r="CZ17" s="594">
        <v>1.3</v>
      </c>
      <c r="DA17" s="594"/>
      <c r="DB17" s="594"/>
      <c r="DC17" s="594"/>
      <c r="DD17" s="600" t="s">
        <v>111</v>
      </c>
      <c r="DE17" s="592"/>
      <c r="DF17" s="592"/>
      <c r="DG17" s="592"/>
      <c r="DH17" s="592"/>
      <c r="DI17" s="592"/>
      <c r="DJ17" s="592"/>
      <c r="DK17" s="592"/>
      <c r="DL17" s="592"/>
      <c r="DM17" s="592"/>
      <c r="DN17" s="592"/>
      <c r="DO17" s="592"/>
      <c r="DP17" s="593"/>
      <c r="DQ17" s="600">
        <v>87013</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212602</v>
      </c>
      <c r="S18" s="592"/>
      <c r="T18" s="592"/>
      <c r="U18" s="592"/>
      <c r="V18" s="592"/>
      <c r="W18" s="592"/>
      <c r="X18" s="592"/>
      <c r="Y18" s="593"/>
      <c r="Z18" s="594">
        <v>2.2999999999999998</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9</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106079</v>
      </c>
      <c r="BH19" s="592"/>
      <c r="BI19" s="592"/>
      <c r="BJ19" s="592"/>
      <c r="BK19" s="592"/>
      <c r="BL19" s="592"/>
      <c r="BM19" s="592"/>
      <c r="BN19" s="593"/>
      <c r="BO19" s="594">
        <v>2.7</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4399929</v>
      </c>
      <c r="S20" s="592"/>
      <c r="T20" s="592"/>
      <c r="U20" s="592"/>
      <c r="V20" s="592"/>
      <c r="W20" s="592"/>
      <c r="X20" s="592"/>
      <c r="Y20" s="593"/>
      <c r="Z20" s="594">
        <v>47.2</v>
      </c>
      <c r="AA20" s="594"/>
      <c r="AB20" s="594"/>
      <c r="AC20" s="594"/>
      <c r="AD20" s="595">
        <v>4187011</v>
      </c>
      <c r="AE20" s="595"/>
      <c r="AF20" s="595"/>
      <c r="AG20" s="595"/>
      <c r="AH20" s="595"/>
      <c r="AI20" s="595"/>
      <c r="AJ20" s="595"/>
      <c r="AK20" s="595"/>
      <c r="AL20" s="596">
        <v>99.6</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106079</v>
      </c>
      <c r="BH20" s="592"/>
      <c r="BI20" s="592"/>
      <c r="BJ20" s="592"/>
      <c r="BK20" s="592"/>
      <c r="BL20" s="592"/>
      <c r="BM20" s="592"/>
      <c r="BN20" s="593"/>
      <c r="BO20" s="594">
        <v>2.7</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8480544</v>
      </c>
      <c r="CS20" s="592"/>
      <c r="CT20" s="592"/>
      <c r="CU20" s="592"/>
      <c r="CV20" s="592"/>
      <c r="CW20" s="592"/>
      <c r="CX20" s="592"/>
      <c r="CY20" s="593"/>
      <c r="CZ20" s="594">
        <v>100</v>
      </c>
      <c r="DA20" s="594"/>
      <c r="DB20" s="594"/>
      <c r="DC20" s="594"/>
      <c r="DD20" s="600">
        <v>3065763</v>
      </c>
      <c r="DE20" s="592"/>
      <c r="DF20" s="592"/>
      <c r="DG20" s="592"/>
      <c r="DH20" s="592"/>
      <c r="DI20" s="592"/>
      <c r="DJ20" s="592"/>
      <c r="DK20" s="592"/>
      <c r="DL20" s="592"/>
      <c r="DM20" s="592"/>
      <c r="DN20" s="592"/>
      <c r="DO20" s="592"/>
      <c r="DP20" s="593"/>
      <c r="DQ20" s="600">
        <v>5329869</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1391</v>
      </c>
      <c r="S21" s="592"/>
      <c r="T21" s="592"/>
      <c r="U21" s="592"/>
      <c r="V21" s="592"/>
      <c r="W21" s="592"/>
      <c r="X21" s="592"/>
      <c r="Y21" s="593"/>
      <c r="Z21" s="594">
        <v>0</v>
      </c>
      <c r="AA21" s="594"/>
      <c r="AB21" s="594"/>
      <c r="AC21" s="594"/>
      <c r="AD21" s="595">
        <v>1391</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105772</v>
      </c>
      <c r="BH21" s="592"/>
      <c r="BI21" s="592"/>
      <c r="BJ21" s="592"/>
      <c r="BK21" s="592"/>
      <c r="BL21" s="592"/>
      <c r="BM21" s="592"/>
      <c r="BN21" s="593"/>
      <c r="BO21" s="594">
        <v>2.7</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2415</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80341</v>
      </c>
      <c r="S23" s="592"/>
      <c r="T23" s="592"/>
      <c r="U23" s="592"/>
      <c r="V23" s="592"/>
      <c r="W23" s="592"/>
      <c r="X23" s="592"/>
      <c r="Y23" s="593"/>
      <c r="Z23" s="594">
        <v>0.9</v>
      </c>
      <c r="AA23" s="594"/>
      <c r="AB23" s="594"/>
      <c r="AC23" s="594"/>
      <c r="AD23" s="595">
        <v>4680</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307</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7206</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1439459</v>
      </c>
      <c r="CS24" s="581"/>
      <c r="CT24" s="581"/>
      <c r="CU24" s="581"/>
      <c r="CV24" s="581"/>
      <c r="CW24" s="581"/>
      <c r="CX24" s="581"/>
      <c r="CY24" s="582"/>
      <c r="CZ24" s="618">
        <v>17</v>
      </c>
      <c r="DA24" s="619"/>
      <c r="DB24" s="619"/>
      <c r="DC24" s="620"/>
      <c r="DD24" s="617">
        <v>1135166</v>
      </c>
      <c r="DE24" s="581"/>
      <c r="DF24" s="581"/>
      <c r="DG24" s="581"/>
      <c r="DH24" s="581"/>
      <c r="DI24" s="581"/>
      <c r="DJ24" s="581"/>
      <c r="DK24" s="582"/>
      <c r="DL24" s="617">
        <v>1112532</v>
      </c>
      <c r="DM24" s="581"/>
      <c r="DN24" s="581"/>
      <c r="DO24" s="581"/>
      <c r="DP24" s="581"/>
      <c r="DQ24" s="581"/>
      <c r="DR24" s="581"/>
      <c r="DS24" s="581"/>
      <c r="DT24" s="581"/>
      <c r="DU24" s="581"/>
      <c r="DV24" s="582"/>
      <c r="DW24" s="585">
        <v>26.3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1671373</v>
      </c>
      <c r="S25" s="592"/>
      <c r="T25" s="592"/>
      <c r="U25" s="592"/>
      <c r="V25" s="592"/>
      <c r="W25" s="592"/>
      <c r="X25" s="592"/>
      <c r="Y25" s="593"/>
      <c r="Z25" s="594">
        <v>17.899999999999999</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981814</v>
      </c>
      <c r="CS25" s="623"/>
      <c r="CT25" s="623"/>
      <c r="CU25" s="623"/>
      <c r="CV25" s="623"/>
      <c r="CW25" s="623"/>
      <c r="CX25" s="623"/>
      <c r="CY25" s="624"/>
      <c r="CZ25" s="625">
        <v>11.6</v>
      </c>
      <c r="DA25" s="626"/>
      <c r="DB25" s="626"/>
      <c r="DC25" s="627"/>
      <c r="DD25" s="600">
        <v>895921</v>
      </c>
      <c r="DE25" s="623"/>
      <c r="DF25" s="623"/>
      <c r="DG25" s="623"/>
      <c r="DH25" s="623"/>
      <c r="DI25" s="623"/>
      <c r="DJ25" s="623"/>
      <c r="DK25" s="624"/>
      <c r="DL25" s="600">
        <v>873503</v>
      </c>
      <c r="DM25" s="623"/>
      <c r="DN25" s="623"/>
      <c r="DO25" s="623"/>
      <c r="DP25" s="623"/>
      <c r="DQ25" s="623"/>
      <c r="DR25" s="623"/>
      <c r="DS25" s="623"/>
      <c r="DT25" s="623"/>
      <c r="DU25" s="623"/>
      <c r="DV25" s="624"/>
      <c r="DW25" s="596">
        <v>20.6</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630175</v>
      </c>
      <c r="CS26" s="592"/>
      <c r="CT26" s="592"/>
      <c r="CU26" s="592"/>
      <c r="CV26" s="592"/>
      <c r="CW26" s="592"/>
      <c r="CX26" s="592"/>
      <c r="CY26" s="593"/>
      <c r="CZ26" s="625">
        <v>7.4</v>
      </c>
      <c r="DA26" s="626"/>
      <c r="DB26" s="626"/>
      <c r="DC26" s="627"/>
      <c r="DD26" s="600">
        <v>547802</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287584</v>
      </c>
      <c r="S27" s="592"/>
      <c r="T27" s="592"/>
      <c r="U27" s="592"/>
      <c r="V27" s="592"/>
      <c r="W27" s="592"/>
      <c r="X27" s="592"/>
      <c r="Y27" s="593"/>
      <c r="Z27" s="594">
        <v>3.1</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3990779</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350524</v>
      </c>
      <c r="CS27" s="623"/>
      <c r="CT27" s="623"/>
      <c r="CU27" s="623"/>
      <c r="CV27" s="623"/>
      <c r="CW27" s="623"/>
      <c r="CX27" s="623"/>
      <c r="CY27" s="624"/>
      <c r="CZ27" s="625">
        <v>4.0999999999999996</v>
      </c>
      <c r="DA27" s="626"/>
      <c r="DB27" s="626"/>
      <c r="DC27" s="627"/>
      <c r="DD27" s="600">
        <v>152232</v>
      </c>
      <c r="DE27" s="623"/>
      <c r="DF27" s="623"/>
      <c r="DG27" s="623"/>
      <c r="DH27" s="623"/>
      <c r="DI27" s="623"/>
      <c r="DJ27" s="623"/>
      <c r="DK27" s="624"/>
      <c r="DL27" s="600">
        <v>152016</v>
      </c>
      <c r="DM27" s="623"/>
      <c r="DN27" s="623"/>
      <c r="DO27" s="623"/>
      <c r="DP27" s="623"/>
      <c r="DQ27" s="623"/>
      <c r="DR27" s="623"/>
      <c r="DS27" s="623"/>
      <c r="DT27" s="623"/>
      <c r="DU27" s="623"/>
      <c r="DV27" s="624"/>
      <c r="DW27" s="596">
        <v>3.6</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77823</v>
      </c>
      <c r="S28" s="592"/>
      <c r="T28" s="592"/>
      <c r="U28" s="592"/>
      <c r="V28" s="592"/>
      <c r="W28" s="592"/>
      <c r="X28" s="592"/>
      <c r="Y28" s="593"/>
      <c r="Z28" s="594">
        <v>0.8</v>
      </c>
      <c r="AA28" s="594"/>
      <c r="AB28" s="594"/>
      <c r="AC28" s="594"/>
      <c r="AD28" s="595">
        <v>8920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107121</v>
      </c>
      <c r="CS28" s="592"/>
      <c r="CT28" s="592"/>
      <c r="CU28" s="592"/>
      <c r="CV28" s="592"/>
      <c r="CW28" s="592"/>
      <c r="CX28" s="592"/>
      <c r="CY28" s="593"/>
      <c r="CZ28" s="625">
        <v>1.3</v>
      </c>
      <c r="DA28" s="626"/>
      <c r="DB28" s="626"/>
      <c r="DC28" s="627"/>
      <c r="DD28" s="600">
        <v>87013</v>
      </c>
      <c r="DE28" s="592"/>
      <c r="DF28" s="592"/>
      <c r="DG28" s="592"/>
      <c r="DH28" s="592"/>
      <c r="DI28" s="592"/>
      <c r="DJ28" s="592"/>
      <c r="DK28" s="593"/>
      <c r="DL28" s="600">
        <v>87013</v>
      </c>
      <c r="DM28" s="592"/>
      <c r="DN28" s="592"/>
      <c r="DO28" s="592"/>
      <c r="DP28" s="592"/>
      <c r="DQ28" s="592"/>
      <c r="DR28" s="592"/>
      <c r="DS28" s="592"/>
      <c r="DT28" s="592"/>
      <c r="DU28" s="592"/>
      <c r="DV28" s="593"/>
      <c r="DW28" s="596">
        <v>2.1</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1823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107121</v>
      </c>
      <c r="CS29" s="623"/>
      <c r="CT29" s="623"/>
      <c r="CU29" s="623"/>
      <c r="CV29" s="623"/>
      <c r="CW29" s="623"/>
      <c r="CX29" s="623"/>
      <c r="CY29" s="624"/>
      <c r="CZ29" s="625">
        <v>1.3</v>
      </c>
      <c r="DA29" s="626"/>
      <c r="DB29" s="626"/>
      <c r="DC29" s="627"/>
      <c r="DD29" s="600">
        <v>87013</v>
      </c>
      <c r="DE29" s="623"/>
      <c r="DF29" s="623"/>
      <c r="DG29" s="623"/>
      <c r="DH29" s="623"/>
      <c r="DI29" s="623"/>
      <c r="DJ29" s="623"/>
      <c r="DK29" s="624"/>
      <c r="DL29" s="600">
        <v>87013</v>
      </c>
      <c r="DM29" s="623"/>
      <c r="DN29" s="623"/>
      <c r="DO29" s="623"/>
      <c r="DP29" s="623"/>
      <c r="DQ29" s="623"/>
      <c r="DR29" s="623"/>
      <c r="DS29" s="623"/>
      <c r="DT29" s="623"/>
      <c r="DU29" s="623"/>
      <c r="DV29" s="624"/>
      <c r="DW29" s="596">
        <v>2.1</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1100660</v>
      </c>
      <c r="S30" s="592"/>
      <c r="T30" s="592"/>
      <c r="U30" s="592"/>
      <c r="V30" s="592"/>
      <c r="W30" s="592"/>
      <c r="X30" s="592"/>
      <c r="Y30" s="593"/>
      <c r="Z30" s="594">
        <v>11.8</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96.7</v>
      </c>
      <c r="BH30" s="650"/>
      <c r="BI30" s="650"/>
      <c r="BJ30" s="650"/>
      <c r="BK30" s="650"/>
      <c r="BL30" s="650"/>
      <c r="BM30" s="586">
        <v>77.900000000000006</v>
      </c>
      <c r="BN30" s="650"/>
      <c r="BO30" s="650"/>
      <c r="BP30" s="650"/>
      <c r="BQ30" s="651"/>
      <c r="BR30" s="649">
        <v>96.3</v>
      </c>
      <c r="BS30" s="650"/>
      <c r="BT30" s="650"/>
      <c r="BU30" s="650"/>
      <c r="BV30" s="650"/>
      <c r="BW30" s="650"/>
      <c r="BX30" s="586">
        <v>74.8</v>
      </c>
      <c r="BY30" s="650"/>
      <c r="BZ30" s="650"/>
      <c r="CA30" s="650"/>
      <c r="CB30" s="651"/>
      <c r="CD30" s="654"/>
      <c r="CE30" s="655"/>
      <c r="CF30" s="605" t="s">
        <v>290</v>
      </c>
      <c r="CG30" s="606"/>
      <c r="CH30" s="606"/>
      <c r="CI30" s="606"/>
      <c r="CJ30" s="606"/>
      <c r="CK30" s="606"/>
      <c r="CL30" s="606"/>
      <c r="CM30" s="606"/>
      <c r="CN30" s="606"/>
      <c r="CO30" s="606"/>
      <c r="CP30" s="606"/>
      <c r="CQ30" s="607"/>
      <c r="CR30" s="591">
        <v>90875</v>
      </c>
      <c r="CS30" s="592"/>
      <c r="CT30" s="592"/>
      <c r="CU30" s="592"/>
      <c r="CV30" s="592"/>
      <c r="CW30" s="592"/>
      <c r="CX30" s="592"/>
      <c r="CY30" s="593"/>
      <c r="CZ30" s="625">
        <v>1.1000000000000001</v>
      </c>
      <c r="DA30" s="626"/>
      <c r="DB30" s="626"/>
      <c r="DC30" s="627"/>
      <c r="DD30" s="600">
        <v>70767</v>
      </c>
      <c r="DE30" s="592"/>
      <c r="DF30" s="592"/>
      <c r="DG30" s="592"/>
      <c r="DH30" s="592"/>
      <c r="DI30" s="592"/>
      <c r="DJ30" s="592"/>
      <c r="DK30" s="593"/>
      <c r="DL30" s="600">
        <v>70767</v>
      </c>
      <c r="DM30" s="592"/>
      <c r="DN30" s="592"/>
      <c r="DO30" s="592"/>
      <c r="DP30" s="592"/>
      <c r="DQ30" s="592"/>
      <c r="DR30" s="592"/>
      <c r="DS30" s="592"/>
      <c r="DT30" s="592"/>
      <c r="DU30" s="592"/>
      <c r="DV30" s="593"/>
      <c r="DW30" s="596">
        <v>1.7</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463836</v>
      </c>
      <c r="S31" s="592"/>
      <c r="T31" s="592"/>
      <c r="U31" s="592"/>
      <c r="V31" s="592"/>
      <c r="W31" s="592"/>
      <c r="X31" s="592"/>
      <c r="Y31" s="593"/>
      <c r="Z31" s="594">
        <v>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23"/>
      <c r="BI31" s="623"/>
      <c r="BJ31" s="623"/>
      <c r="BK31" s="623"/>
      <c r="BL31" s="623"/>
      <c r="BM31" s="597">
        <v>93.5</v>
      </c>
      <c r="BN31" s="647"/>
      <c r="BO31" s="647"/>
      <c r="BP31" s="647"/>
      <c r="BQ31" s="648"/>
      <c r="BR31" s="646">
        <v>98</v>
      </c>
      <c r="BS31" s="623"/>
      <c r="BT31" s="623"/>
      <c r="BU31" s="623"/>
      <c r="BV31" s="623"/>
      <c r="BW31" s="623"/>
      <c r="BX31" s="597">
        <v>92</v>
      </c>
      <c r="BY31" s="647"/>
      <c r="BZ31" s="647"/>
      <c r="CA31" s="647"/>
      <c r="CB31" s="648"/>
      <c r="CD31" s="654"/>
      <c r="CE31" s="655"/>
      <c r="CF31" s="605" t="s">
        <v>294</v>
      </c>
      <c r="CG31" s="606"/>
      <c r="CH31" s="606"/>
      <c r="CI31" s="606"/>
      <c r="CJ31" s="606"/>
      <c r="CK31" s="606"/>
      <c r="CL31" s="606"/>
      <c r="CM31" s="606"/>
      <c r="CN31" s="606"/>
      <c r="CO31" s="606"/>
      <c r="CP31" s="606"/>
      <c r="CQ31" s="607"/>
      <c r="CR31" s="591">
        <v>16246</v>
      </c>
      <c r="CS31" s="623"/>
      <c r="CT31" s="623"/>
      <c r="CU31" s="623"/>
      <c r="CV31" s="623"/>
      <c r="CW31" s="623"/>
      <c r="CX31" s="623"/>
      <c r="CY31" s="624"/>
      <c r="CZ31" s="625">
        <v>0.2</v>
      </c>
      <c r="DA31" s="626"/>
      <c r="DB31" s="626"/>
      <c r="DC31" s="627"/>
      <c r="DD31" s="600">
        <v>16246</v>
      </c>
      <c r="DE31" s="623"/>
      <c r="DF31" s="623"/>
      <c r="DG31" s="623"/>
      <c r="DH31" s="623"/>
      <c r="DI31" s="623"/>
      <c r="DJ31" s="623"/>
      <c r="DK31" s="624"/>
      <c r="DL31" s="600">
        <v>16246</v>
      </c>
      <c r="DM31" s="623"/>
      <c r="DN31" s="623"/>
      <c r="DO31" s="623"/>
      <c r="DP31" s="623"/>
      <c r="DQ31" s="623"/>
      <c r="DR31" s="623"/>
      <c r="DS31" s="623"/>
      <c r="DT31" s="623"/>
      <c r="DU31" s="623"/>
      <c r="DV31" s="624"/>
      <c r="DW31" s="596">
        <v>0.4</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205984</v>
      </c>
      <c r="S32" s="592"/>
      <c r="T32" s="592"/>
      <c r="U32" s="592"/>
      <c r="V32" s="592"/>
      <c r="W32" s="592"/>
      <c r="X32" s="592"/>
      <c r="Y32" s="593"/>
      <c r="Z32" s="594">
        <v>2.2000000000000002</v>
      </c>
      <c r="AA32" s="594"/>
      <c r="AB32" s="594"/>
      <c r="AC32" s="594"/>
      <c r="AD32" s="595">
        <v>1</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96.1</v>
      </c>
      <c r="BH32" s="659"/>
      <c r="BI32" s="659"/>
      <c r="BJ32" s="659"/>
      <c r="BK32" s="659"/>
      <c r="BL32" s="659"/>
      <c r="BM32" s="660">
        <v>74.2</v>
      </c>
      <c r="BN32" s="659"/>
      <c r="BO32" s="659"/>
      <c r="BP32" s="659"/>
      <c r="BQ32" s="661"/>
      <c r="BR32" s="658">
        <v>95.7</v>
      </c>
      <c r="BS32" s="659"/>
      <c r="BT32" s="659"/>
      <c r="BU32" s="659"/>
      <c r="BV32" s="659"/>
      <c r="BW32" s="659"/>
      <c r="BX32" s="660">
        <v>71.099999999999994</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1015800</v>
      </c>
      <c r="S33" s="592"/>
      <c r="T33" s="592"/>
      <c r="U33" s="592"/>
      <c r="V33" s="592"/>
      <c r="W33" s="592"/>
      <c r="X33" s="592"/>
      <c r="Y33" s="593"/>
      <c r="Z33" s="594">
        <v>10.9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3913324</v>
      </c>
      <c r="CS33" s="623"/>
      <c r="CT33" s="623"/>
      <c r="CU33" s="623"/>
      <c r="CV33" s="623"/>
      <c r="CW33" s="623"/>
      <c r="CX33" s="623"/>
      <c r="CY33" s="624"/>
      <c r="CZ33" s="625">
        <v>46.1</v>
      </c>
      <c r="DA33" s="626"/>
      <c r="DB33" s="626"/>
      <c r="DC33" s="627"/>
      <c r="DD33" s="600">
        <v>3561100</v>
      </c>
      <c r="DE33" s="623"/>
      <c r="DF33" s="623"/>
      <c r="DG33" s="623"/>
      <c r="DH33" s="623"/>
      <c r="DI33" s="623"/>
      <c r="DJ33" s="623"/>
      <c r="DK33" s="624"/>
      <c r="DL33" s="600">
        <v>2557127</v>
      </c>
      <c r="DM33" s="623"/>
      <c r="DN33" s="623"/>
      <c r="DO33" s="623"/>
      <c r="DP33" s="623"/>
      <c r="DQ33" s="623"/>
      <c r="DR33" s="623"/>
      <c r="DS33" s="623"/>
      <c r="DT33" s="623"/>
      <c r="DU33" s="623"/>
      <c r="DV33" s="624"/>
      <c r="DW33" s="596">
        <v>60.4</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1340075</v>
      </c>
      <c r="CS34" s="592"/>
      <c r="CT34" s="592"/>
      <c r="CU34" s="592"/>
      <c r="CV34" s="592"/>
      <c r="CW34" s="592"/>
      <c r="CX34" s="592"/>
      <c r="CY34" s="593"/>
      <c r="CZ34" s="625">
        <v>15.8</v>
      </c>
      <c r="DA34" s="626"/>
      <c r="DB34" s="626"/>
      <c r="DC34" s="627"/>
      <c r="DD34" s="600">
        <v>1186163</v>
      </c>
      <c r="DE34" s="592"/>
      <c r="DF34" s="592"/>
      <c r="DG34" s="592"/>
      <c r="DH34" s="592"/>
      <c r="DI34" s="592"/>
      <c r="DJ34" s="592"/>
      <c r="DK34" s="593"/>
      <c r="DL34" s="600">
        <v>639781</v>
      </c>
      <c r="DM34" s="592"/>
      <c r="DN34" s="592"/>
      <c r="DO34" s="592"/>
      <c r="DP34" s="592"/>
      <c r="DQ34" s="592"/>
      <c r="DR34" s="592"/>
      <c r="DS34" s="592"/>
      <c r="DT34" s="592"/>
      <c r="DU34" s="592"/>
      <c r="DV34" s="593"/>
      <c r="DW34" s="596">
        <v>15.1</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30000</v>
      </c>
      <c r="S35" s="592"/>
      <c r="T35" s="592"/>
      <c r="U35" s="592"/>
      <c r="V35" s="592"/>
      <c r="W35" s="592"/>
      <c r="X35" s="592"/>
      <c r="Y35" s="593"/>
      <c r="Z35" s="594">
        <v>0.3</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1094986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40087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386749</v>
      </c>
      <c r="CS35" s="623"/>
      <c r="CT35" s="623"/>
      <c r="CU35" s="623"/>
      <c r="CV35" s="623"/>
      <c r="CW35" s="623"/>
      <c r="CX35" s="623"/>
      <c r="CY35" s="624"/>
      <c r="CZ35" s="625">
        <v>4.5999999999999996</v>
      </c>
      <c r="DA35" s="626"/>
      <c r="DB35" s="626"/>
      <c r="DC35" s="627"/>
      <c r="DD35" s="600">
        <v>348846</v>
      </c>
      <c r="DE35" s="623"/>
      <c r="DF35" s="623"/>
      <c r="DG35" s="623"/>
      <c r="DH35" s="623"/>
      <c r="DI35" s="623"/>
      <c r="DJ35" s="623"/>
      <c r="DK35" s="624"/>
      <c r="DL35" s="600">
        <v>307373</v>
      </c>
      <c r="DM35" s="623"/>
      <c r="DN35" s="623"/>
      <c r="DO35" s="623"/>
      <c r="DP35" s="623"/>
      <c r="DQ35" s="623"/>
      <c r="DR35" s="623"/>
      <c r="DS35" s="623"/>
      <c r="DT35" s="623"/>
      <c r="DU35" s="623"/>
      <c r="DV35" s="624"/>
      <c r="DW35" s="596">
        <v>7.3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9316165</v>
      </c>
      <c r="S36" s="664"/>
      <c r="T36" s="664"/>
      <c r="U36" s="664"/>
      <c r="V36" s="664"/>
      <c r="W36" s="664"/>
      <c r="X36" s="664"/>
      <c r="Y36" s="665"/>
      <c r="Z36" s="666">
        <v>100</v>
      </c>
      <c r="AA36" s="666"/>
      <c r="AB36" s="666"/>
      <c r="AC36" s="666"/>
      <c r="AD36" s="667">
        <v>4202003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593584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9121</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1058863</v>
      </c>
      <c r="CS36" s="592"/>
      <c r="CT36" s="592"/>
      <c r="CU36" s="592"/>
      <c r="CV36" s="592"/>
      <c r="CW36" s="592"/>
      <c r="CX36" s="592"/>
      <c r="CY36" s="593"/>
      <c r="CZ36" s="625">
        <v>12.5</v>
      </c>
      <c r="DA36" s="626"/>
      <c r="DB36" s="626"/>
      <c r="DC36" s="627"/>
      <c r="DD36" s="600">
        <v>1031338</v>
      </c>
      <c r="DE36" s="592"/>
      <c r="DF36" s="592"/>
      <c r="DG36" s="592"/>
      <c r="DH36" s="592"/>
      <c r="DI36" s="592"/>
      <c r="DJ36" s="592"/>
      <c r="DK36" s="593"/>
      <c r="DL36" s="600">
        <v>861531</v>
      </c>
      <c r="DM36" s="592"/>
      <c r="DN36" s="592"/>
      <c r="DO36" s="592"/>
      <c r="DP36" s="592"/>
      <c r="DQ36" s="592"/>
      <c r="DR36" s="592"/>
      <c r="DS36" s="592"/>
      <c r="DT36" s="592"/>
      <c r="DU36" s="592"/>
      <c r="DV36" s="593"/>
      <c r="DW36" s="596">
        <v>20.399999999999999</v>
      </c>
      <c r="DX36" s="621"/>
      <c r="DY36" s="621"/>
      <c r="DZ36" s="621"/>
      <c r="EA36" s="621"/>
      <c r="EB36" s="621"/>
      <c r="EC36" s="622"/>
    </row>
    <row r="37" spans="2:133" ht="11.25" customHeight="1">
      <c r="AQ37" s="670" t="s">
        <v>312</v>
      </c>
      <c r="AR37" s="671"/>
      <c r="AS37" s="671"/>
      <c r="AT37" s="671"/>
      <c r="AU37" s="671"/>
      <c r="AV37" s="671"/>
      <c r="AW37" s="671"/>
      <c r="AX37" s="671"/>
      <c r="AY37" s="672"/>
      <c r="AZ37" s="591">
        <v>160000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1741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20070</v>
      </c>
      <c r="CS37" s="623"/>
      <c r="CT37" s="623"/>
      <c r="CU37" s="623"/>
      <c r="CV37" s="623"/>
      <c r="CW37" s="623"/>
      <c r="CX37" s="623"/>
      <c r="CY37" s="624"/>
      <c r="CZ37" s="625">
        <v>0.2</v>
      </c>
      <c r="DA37" s="626"/>
      <c r="DB37" s="626"/>
      <c r="DC37" s="627"/>
      <c r="DD37" s="600">
        <v>20070</v>
      </c>
      <c r="DE37" s="623"/>
      <c r="DF37" s="623"/>
      <c r="DG37" s="623"/>
      <c r="DH37" s="623"/>
      <c r="DI37" s="623"/>
      <c r="DJ37" s="623"/>
      <c r="DK37" s="624"/>
      <c r="DL37" s="600">
        <v>20050</v>
      </c>
      <c r="DM37" s="623"/>
      <c r="DN37" s="623"/>
      <c r="DO37" s="623"/>
      <c r="DP37" s="623"/>
      <c r="DQ37" s="623"/>
      <c r="DR37" s="623"/>
      <c r="DS37" s="623"/>
      <c r="DT37" s="623"/>
      <c r="DU37" s="623"/>
      <c r="DV37" s="624"/>
      <c r="DW37" s="596">
        <v>0.5</v>
      </c>
      <c r="DX37" s="621"/>
      <c r="DY37" s="621"/>
      <c r="DZ37" s="621"/>
      <c r="EA37" s="621"/>
      <c r="EB37" s="621"/>
      <c r="EC37" s="622"/>
    </row>
    <row r="38" spans="2:133" ht="11.25" customHeight="1">
      <c r="AQ38" s="670" t="s">
        <v>315</v>
      </c>
      <c r="AR38" s="671"/>
      <c r="AS38" s="671"/>
      <c r="AT38" s="671"/>
      <c r="AU38" s="671"/>
      <c r="AV38" s="671"/>
      <c r="AW38" s="671"/>
      <c r="AX38" s="671"/>
      <c r="AY38" s="672"/>
      <c r="AZ38" s="591">
        <v>14878</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3053</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920108</v>
      </c>
      <c r="CS38" s="592"/>
      <c r="CT38" s="592"/>
      <c r="CU38" s="592"/>
      <c r="CV38" s="592"/>
      <c r="CW38" s="592"/>
      <c r="CX38" s="592"/>
      <c r="CY38" s="593"/>
      <c r="CZ38" s="625">
        <v>10.8</v>
      </c>
      <c r="DA38" s="626"/>
      <c r="DB38" s="626"/>
      <c r="DC38" s="627"/>
      <c r="DD38" s="600">
        <v>879791</v>
      </c>
      <c r="DE38" s="592"/>
      <c r="DF38" s="592"/>
      <c r="DG38" s="592"/>
      <c r="DH38" s="592"/>
      <c r="DI38" s="592"/>
      <c r="DJ38" s="592"/>
      <c r="DK38" s="593"/>
      <c r="DL38" s="600">
        <v>748442</v>
      </c>
      <c r="DM38" s="592"/>
      <c r="DN38" s="592"/>
      <c r="DO38" s="592"/>
      <c r="DP38" s="592"/>
      <c r="DQ38" s="592"/>
      <c r="DR38" s="592"/>
      <c r="DS38" s="592"/>
      <c r="DT38" s="592"/>
      <c r="DU38" s="592"/>
      <c r="DV38" s="593"/>
      <c r="DW38" s="596">
        <v>17.7</v>
      </c>
      <c r="DX38" s="621"/>
      <c r="DY38" s="621"/>
      <c r="DZ38" s="621"/>
      <c r="EA38" s="621"/>
      <c r="EB38" s="621"/>
      <c r="EC38" s="622"/>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119785</v>
      </c>
      <c r="CS39" s="623"/>
      <c r="CT39" s="623"/>
      <c r="CU39" s="623"/>
      <c r="CV39" s="623"/>
      <c r="CW39" s="623"/>
      <c r="CX39" s="623"/>
      <c r="CY39" s="624"/>
      <c r="CZ39" s="625">
        <v>1.4</v>
      </c>
      <c r="DA39" s="626"/>
      <c r="DB39" s="626"/>
      <c r="DC39" s="627"/>
      <c r="DD39" s="600">
        <v>114962</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82457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87744</v>
      </c>
      <c r="CS40" s="592"/>
      <c r="CT40" s="592"/>
      <c r="CU40" s="592"/>
      <c r="CV40" s="592"/>
      <c r="CW40" s="592"/>
      <c r="CX40" s="592"/>
      <c r="CY40" s="593"/>
      <c r="CZ40" s="625">
        <v>1</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244067</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222</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3127761</v>
      </c>
      <c r="CS42" s="592"/>
      <c r="CT42" s="592"/>
      <c r="CU42" s="592"/>
      <c r="CV42" s="592"/>
      <c r="CW42" s="592"/>
      <c r="CX42" s="592"/>
      <c r="CY42" s="593"/>
      <c r="CZ42" s="625">
        <v>36.9</v>
      </c>
      <c r="DA42" s="674"/>
      <c r="DB42" s="674"/>
      <c r="DC42" s="675"/>
      <c r="DD42" s="600">
        <v>633603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27190</v>
      </c>
      <c r="CS43" s="623"/>
      <c r="CT43" s="623"/>
      <c r="CU43" s="623"/>
      <c r="CV43" s="623"/>
      <c r="CW43" s="623"/>
      <c r="CX43" s="623"/>
      <c r="CY43" s="624"/>
      <c r="CZ43" s="625">
        <v>0.3</v>
      </c>
      <c r="DA43" s="626"/>
      <c r="DB43" s="626"/>
      <c r="DC43" s="627"/>
      <c r="DD43" s="600">
        <v>27190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3065763</v>
      </c>
      <c r="CS44" s="592"/>
      <c r="CT44" s="592"/>
      <c r="CU44" s="592"/>
      <c r="CV44" s="592"/>
      <c r="CW44" s="592"/>
      <c r="CX44" s="592"/>
      <c r="CY44" s="593"/>
      <c r="CZ44" s="625">
        <v>36.200000000000003</v>
      </c>
      <c r="DA44" s="674"/>
      <c r="DB44" s="674"/>
      <c r="DC44" s="675"/>
      <c r="DD44" s="600">
        <v>585786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2465550</v>
      </c>
      <c r="CS45" s="623"/>
      <c r="CT45" s="623"/>
      <c r="CU45" s="623"/>
      <c r="CV45" s="623"/>
      <c r="CW45" s="623"/>
      <c r="CX45" s="623"/>
      <c r="CY45" s="624"/>
      <c r="CZ45" s="625">
        <v>29.1</v>
      </c>
      <c r="DA45" s="626"/>
      <c r="DB45" s="626"/>
      <c r="DC45" s="627"/>
      <c r="DD45" s="600">
        <v>85769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573059</v>
      </c>
      <c r="CS46" s="592"/>
      <c r="CT46" s="592"/>
      <c r="CU46" s="592"/>
      <c r="CV46" s="592"/>
      <c r="CW46" s="592"/>
      <c r="CX46" s="592"/>
      <c r="CY46" s="593"/>
      <c r="CZ46" s="625">
        <v>6.8</v>
      </c>
      <c r="DA46" s="674"/>
      <c r="DB46" s="674"/>
      <c r="DC46" s="675"/>
      <c r="DD46" s="600">
        <v>497995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61998</v>
      </c>
      <c r="CS47" s="623"/>
      <c r="CT47" s="623"/>
      <c r="CU47" s="623"/>
      <c r="CV47" s="623"/>
      <c r="CW47" s="623"/>
      <c r="CX47" s="623"/>
      <c r="CY47" s="624"/>
      <c r="CZ47" s="625">
        <v>0.7</v>
      </c>
      <c r="DA47" s="626"/>
      <c r="DB47" s="626"/>
      <c r="DC47" s="627"/>
      <c r="DD47" s="600">
        <v>47817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8480544</v>
      </c>
      <c r="CS49" s="659"/>
      <c r="CT49" s="659"/>
      <c r="CU49" s="659"/>
      <c r="CV49" s="659"/>
      <c r="CW49" s="659"/>
      <c r="CX49" s="659"/>
      <c r="CY49" s="686"/>
      <c r="CZ49" s="687">
        <v>100</v>
      </c>
      <c r="DA49" s="688"/>
      <c r="DB49" s="688"/>
      <c r="DC49" s="689"/>
      <c r="DD49" s="690">
        <v>5329869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9318</v>
      </c>
      <c r="R7" s="721"/>
      <c r="S7" s="721"/>
      <c r="T7" s="721"/>
      <c r="U7" s="721"/>
      <c r="V7" s="721">
        <v>8483</v>
      </c>
      <c r="W7" s="721"/>
      <c r="X7" s="721"/>
      <c r="Y7" s="721"/>
      <c r="Z7" s="721"/>
      <c r="AA7" s="721">
        <v>836</v>
      </c>
      <c r="AB7" s="721"/>
      <c r="AC7" s="721"/>
      <c r="AD7" s="721"/>
      <c r="AE7" s="722"/>
      <c r="AF7" s="723">
        <v>214</v>
      </c>
      <c r="AG7" s="724"/>
      <c r="AH7" s="724"/>
      <c r="AI7" s="724"/>
      <c r="AJ7" s="725"/>
      <c r="AK7" s="760">
        <v>3</v>
      </c>
      <c r="AL7" s="761"/>
      <c r="AM7" s="761"/>
      <c r="AN7" s="761"/>
      <c r="AO7" s="761"/>
      <c r="AP7" s="761">
        <v>2371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0</v>
      </c>
      <c r="CI7" s="758"/>
      <c r="CJ7" s="758"/>
      <c r="CK7" s="758"/>
      <c r="CL7" s="759"/>
      <c r="CM7" s="757">
        <v>0</v>
      </c>
      <c r="CN7" s="758"/>
      <c r="CO7" s="758"/>
      <c r="CP7" s="758"/>
      <c r="CQ7" s="759"/>
      <c r="CR7" s="757">
        <v>5</v>
      </c>
      <c r="CS7" s="758"/>
      <c r="CT7" s="758"/>
      <c r="CU7" s="758"/>
      <c r="CV7" s="759"/>
      <c r="CW7" s="757" t="s">
        <v>542</v>
      </c>
      <c r="CX7" s="758"/>
      <c r="CY7" s="758"/>
      <c r="CZ7" s="758"/>
      <c r="DA7" s="759"/>
      <c r="DB7" s="757" t="s">
        <v>542</v>
      </c>
      <c r="DC7" s="758"/>
      <c r="DD7" s="758"/>
      <c r="DE7" s="758"/>
      <c r="DF7" s="759"/>
      <c r="DG7" s="757" t="s">
        <v>544</v>
      </c>
      <c r="DH7" s="758"/>
      <c r="DI7" s="758"/>
      <c r="DJ7" s="758"/>
      <c r="DK7" s="759"/>
      <c r="DL7" s="757" t="s">
        <v>542</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9318</v>
      </c>
      <c r="R23" s="780"/>
      <c r="S23" s="780"/>
      <c r="T23" s="780"/>
      <c r="U23" s="780"/>
      <c r="V23" s="780">
        <v>8483</v>
      </c>
      <c r="W23" s="780"/>
      <c r="X23" s="780"/>
      <c r="Y23" s="780"/>
      <c r="Z23" s="780"/>
      <c r="AA23" s="780">
        <v>836</v>
      </c>
      <c r="AB23" s="780"/>
      <c r="AC23" s="780"/>
      <c r="AD23" s="780"/>
      <c r="AE23" s="781"/>
      <c r="AF23" s="782">
        <v>214</v>
      </c>
      <c r="AG23" s="780"/>
      <c r="AH23" s="780"/>
      <c r="AI23" s="780"/>
      <c r="AJ23" s="783"/>
      <c r="AK23" s="784"/>
      <c r="AL23" s="785"/>
      <c r="AM23" s="785"/>
      <c r="AN23" s="785"/>
      <c r="AO23" s="785"/>
      <c r="AP23" s="780">
        <v>2371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7">
        <v>1125</v>
      </c>
      <c r="R28" s="808"/>
      <c r="S28" s="808"/>
      <c r="T28" s="808"/>
      <c r="U28" s="808"/>
      <c r="V28" s="808">
        <v>1084</v>
      </c>
      <c r="W28" s="808"/>
      <c r="X28" s="808"/>
      <c r="Y28" s="808"/>
      <c r="Z28" s="808"/>
      <c r="AA28" s="808">
        <v>40</v>
      </c>
      <c r="AB28" s="808"/>
      <c r="AC28" s="808"/>
      <c r="AD28" s="808"/>
      <c r="AE28" s="809"/>
      <c r="AF28" s="810">
        <v>40</v>
      </c>
      <c r="AG28" s="808"/>
      <c r="AH28" s="808"/>
      <c r="AI28" s="808"/>
      <c r="AJ28" s="811"/>
      <c r="AK28" s="812">
        <v>82</v>
      </c>
      <c r="AL28" s="813"/>
      <c r="AM28" s="813"/>
      <c r="AN28" s="813"/>
      <c r="AO28" s="813"/>
      <c r="AP28" s="804" t="s">
        <v>540</v>
      </c>
      <c r="AQ28" s="804"/>
      <c r="AR28" s="804"/>
      <c r="AS28" s="804"/>
      <c r="AT28" s="804"/>
      <c r="AU28" s="804" t="s">
        <v>540</v>
      </c>
      <c r="AV28" s="804"/>
      <c r="AW28" s="804"/>
      <c r="AX28" s="804"/>
      <c r="AY28" s="804"/>
      <c r="AZ28" s="804" t="s">
        <v>540</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790</v>
      </c>
      <c r="R29" s="745"/>
      <c r="S29" s="745"/>
      <c r="T29" s="745"/>
      <c r="U29" s="745"/>
      <c r="V29" s="745">
        <v>771</v>
      </c>
      <c r="W29" s="745"/>
      <c r="X29" s="745"/>
      <c r="Y29" s="745"/>
      <c r="Z29" s="745"/>
      <c r="AA29" s="745">
        <v>19</v>
      </c>
      <c r="AB29" s="745"/>
      <c r="AC29" s="745"/>
      <c r="AD29" s="745"/>
      <c r="AE29" s="746"/>
      <c r="AF29" s="747">
        <v>19</v>
      </c>
      <c r="AG29" s="748"/>
      <c r="AH29" s="748"/>
      <c r="AI29" s="748"/>
      <c r="AJ29" s="749"/>
      <c r="AK29" s="816">
        <v>129</v>
      </c>
      <c r="AL29" s="817"/>
      <c r="AM29" s="817"/>
      <c r="AN29" s="817"/>
      <c r="AO29" s="817"/>
      <c r="AP29" s="818" t="s">
        <v>540</v>
      </c>
      <c r="AQ29" s="818"/>
      <c r="AR29" s="818"/>
      <c r="AS29" s="818"/>
      <c r="AT29" s="818"/>
      <c r="AU29" s="818" t="s">
        <v>540</v>
      </c>
      <c r="AV29" s="818"/>
      <c r="AW29" s="818"/>
      <c r="AX29" s="818"/>
      <c r="AY29" s="818"/>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95</v>
      </c>
      <c r="R30" s="745"/>
      <c r="S30" s="745"/>
      <c r="T30" s="745"/>
      <c r="U30" s="745"/>
      <c r="V30" s="745">
        <v>95</v>
      </c>
      <c r="W30" s="745"/>
      <c r="X30" s="745"/>
      <c r="Y30" s="745"/>
      <c r="Z30" s="745"/>
      <c r="AA30" s="745">
        <v>0</v>
      </c>
      <c r="AB30" s="745"/>
      <c r="AC30" s="745"/>
      <c r="AD30" s="745"/>
      <c r="AE30" s="746"/>
      <c r="AF30" s="747">
        <v>0</v>
      </c>
      <c r="AG30" s="748"/>
      <c r="AH30" s="748"/>
      <c r="AI30" s="748"/>
      <c r="AJ30" s="749"/>
      <c r="AK30" s="816">
        <v>31</v>
      </c>
      <c r="AL30" s="817"/>
      <c r="AM30" s="817"/>
      <c r="AN30" s="817"/>
      <c r="AO30" s="817"/>
      <c r="AP30" s="818" t="s">
        <v>540</v>
      </c>
      <c r="AQ30" s="818"/>
      <c r="AR30" s="818"/>
      <c r="AS30" s="818"/>
      <c r="AT30" s="818"/>
      <c r="AU30" s="818" t="s">
        <v>540</v>
      </c>
      <c r="AV30" s="818"/>
      <c r="AW30" s="818"/>
      <c r="AX30" s="818"/>
      <c r="AY30" s="818"/>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345</v>
      </c>
      <c r="R31" s="745"/>
      <c r="S31" s="745"/>
      <c r="T31" s="745"/>
      <c r="U31" s="745"/>
      <c r="V31" s="745">
        <v>345</v>
      </c>
      <c r="W31" s="745"/>
      <c r="X31" s="745"/>
      <c r="Y31" s="745"/>
      <c r="Z31" s="745"/>
      <c r="AA31" s="745">
        <v>0</v>
      </c>
      <c r="AB31" s="745"/>
      <c r="AC31" s="745"/>
      <c r="AD31" s="745"/>
      <c r="AE31" s="746"/>
      <c r="AF31" s="747">
        <v>423</v>
      </c>
      <c r="AG31" s="748"/>
      <c r="AH31" s="748"/>
      <c r="AI31" s="748"/>
      <c r="AJ31" s="749"/>
      <c r="AK31" s="816">
        <v>15</v>
      </c>
      <c r="AL31" s="817"/>
      <c r="AM31" s="817"/>
      <c r="AN31" s="817"/>
      <c r="AO31" s="817"/>
      <c r="AP31" s="817">
        <v>1146</v>
      </c>
      <c r="AQ31" s="817"/>
      <c r="AR31" s="817"/>
      <c r="AS31" s="817"/>
      <c r="AT31" s="817"/>
      <c r="AU31" s="817">
        <v>120</v>
      </c>
      <c r="AV31" s="817"/>
      <c r="AW31" s="817"/>
      <c r="AX31" s="817"/>
      <c r="AY31" s="817"/>
      <c r="AZ31" s="818" t="s">
        <v>541</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149</v>
      </c>
      <c r="R32" s="745"/>
      <c r="S32" s="745"/>
      <c r="T32" s="745"/>
      <c r="U32" s="745"/>
      <c r="V32" s="745">
        <v>197</v>
      </c>
      <c r="W32" s="745"/>
      <c r="X32" s="745"/>
      <c r="Y32" s="745"/>
      <c r="Z32" s="745"/>
      <c r="AA32" s="745">
        <v>-48</v>
      </c>
      <c r="AB32" s="745"/>
      <c r="AC32" s="745"/>
      <c r="AD32" s="745"/>
      <c r="AE32" s="746"/>
      <c r="AF32" s="747">
        <v>157</v>
      </c>
      <c r="AG32" s="748"/>
      <c r="AH32" s="748"/>
      <c r="AI32" s="748"/>
      <c r="AJ32" s="749"/>
      <c r="AK32" s="816">
        <v>149</v>
      </c>
      <c r="AL32" s="817"/>
      <c r="AM32" s="817"/>
      <c r="AN32" s="817"/>
      <c r="AO32" s="817"/>
      <c r="AP32" s="817">
        <v>226</v>
      </c>
      <c r="AQ32" s="817"/>
      <c r="AR32" s="817"/>
      <c r="AS32" s="817"/>
      <c r="AT32" s="817"/>
      <c r="AU32" s="817">
        <v>226</v>
      </c>
      <c r="AV32" s="817"/>
      <c r="AW32" s="817"/>
      <c r="AX32" s="817"/>
      <c r="AY32" s="817"/>
      <c r="AZ32" s="818" t="s">
        <v>541</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1229</v>
      </c>
      <c r="R33" s="745"/>
      <c r="S33" s="745"/>
      <c r="T33" s="745"/>
      <c r="U33" s="745"/>
      <c r="V33" s="745">
        <v>1186</v>
      </c>
      <c r="W33" s="745"/>
      <c r="X33" s="745"/>
      <c r="Y33" s="745"/>
      <c r="Z33" s="745"/>
      <c r="AA33" s="745">
        <v>43</v>
      </c>
      <c r="AB33" s="745"/>
      <c r="AC33" s="745"/>
      <c r="AD33" s="745"/>
      <c r="AE33" s="746"/>
      <c r="AF33" s="747">
        <v>40</v>
      </c>
      <c r="AG33" s="748"/>
      <c r="AH33" s="748"/>
      <c r="AI33" s="748"/>
      <c r="AJ33" s="749"/>
      <c r="AK33" s="816">
        <v>616</v>
      </c>
      <c r="AL33" s="817"/>
      <c r="AM33" s="817"/>
      <c r="AN33" s="817"/>
      <c r="AO33" s="817"/>
      <c r="AP33" s="817">
        <v>5410</v>
      </c>
      <c r="AQ33" s="817"/>
      <c r="AR33" s="817"/>
      <c r="AS33" s="817"/>
      <c r="AT33" s="817"/>
      <c r="AU33" s="817">
        <v>4079</v>
      </c>
      <c r="AV33" s="817"/>
      <c r="AW33" s="817"/>
      <c r="AX33" s="817"/>
      <c r="AY33" s="817"/>
      <c r="AZ33" s="818" t="s">
        <v>541</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679</v>
      </c>
      <c r="AG63" s="828"/>
      <c r="AH63" s="828"/>
      <c r="AI63" s="828"/>
      <c r="AJ63" s="829"/>
      <c r="AK63" s="830"/>
      <c r="AL63" s="825"/>
      <c r="AM63" s="825"/>
      <c r="AN63" s="825"/>
      <c r="AO63" s="825"/>
      <c r="AP63" s="828">
        <v>6782</v>
      </c>
      <c r="AQ63" s="828"/>
      <c r="AR63" s="828"/>
      <c r="AS63" s="828"/>
      <c r="AT63" s="828"/>
      <c r="AU63" s="828">
        <v>4425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419</v>
      </c>
      <c r="R68" s="852"/>
      <c r="S68" s="852"/>
      <c r="T68" s="852"/>
      <c r="U68" s="852"/>
      <c r="V68" s="852">
        <v>382</v>
      </c>
      <c r="W68" s="852"/>
      <c r="X68" s="852"/>
      <c r="Y68" s="852"/>
      <c r="Z68" s="852"/>
      <c r="AA68" s="852">
        <v>37</v>
      </c>
      <c r="AB68" s="852"/>
      <c r="AC68" s="852"/>
      <c r="AD68" s="852"/>
      <c r="AE68" s="852"/>
      <c r="AF68" s="852">
        <v>37</v>
      </c>
      <c r="AG68" s="852"/>
      <c r="AH68" s="852"/>
      <c r="AI68" s="852"/>
      <c r="AJ68" s="852"/>
      <c r="AK68" s="852">
        <v>104</v>
      </c>
      <c r="AL68" s="852"/>
      <c r="AM68" s="852"/>
      <c r="AN68" s="852"/>
      <c r="AO68" s="852"/>
      <c r="AP68" s="852" t="s">
        <v>542</v>
      </c>
      <c r="AQ68" s="852"/>
      <c r="AR68" s="852"/>
      <c r="AS68" s="852"/>
      <c r="AT68" s="852"/>
      <c r="AU68" s="852" t="s">
        <v>542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7609</v>
      </c>
      <c r="R69" s="817"/>
      <c r="S69" s="817"/>
      <c r="T69" s="817"/>
      <c r="U69" s="817"/>
      <c r="V69" s="817">
        <v>7599</v>
      </c>
      <c r="W69" s="817"/>
      <c r="X69" s="817"/>
      <c r="Y69" s="817"/>
      <c r="Z69" s="817"/>
      <c r="AA69" s="817">
        <v>10</v>
      </c>
      <c r="AB69" s="817"/>
      <c r="AC69" s="817"/>
      <c r="AD69" s="817"/>
      <c r="AE69" s="817"/>
      <c r="AF69" s="817">
        <v>10</v>
      </c>
      <c r="AG69" s="817"/>
      <c r="AH69" s="817"/>
      <c r="AI69" s="817"/>
      <c r="AJ69" s="817"/>
      <c r="AK69" s="817">
        <v>1356</v>
      </c>
      <c r="AL69" s="817"/>
      <c r="AM69" s="817"/>
      <c r="AN69" s="817"/>
      <c r="AO69" s="817"/>
      <c r="AP69" s="817" t="s">
        <v>542</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1563</v>
      </c>
      <c r="R70" s="817"/>
      <c r="S70" s="817"/>
      <c r="T70" s="817"/>
      <c r="U70" s="817"/>
      <c r="V70" s="817">
        <v>1542</v>
      </c>
      <c r="W70" s="817"/>
      <c r="X70" s="817"/>
      <c r="Y70" s="817"/>
      <c r="Z70" s="817"/>
      <c r="AA70" s="817">
        <v>20</v>
      </c>
      <c r="AB70" s="817"/>
      <c r="AC70" s="817"/>
      <c r="AD70" s="817"/>
      <c r="AE70" s="817"/>
      <c r="AF70" s="817">
        <v>20</v>
      </c>
      <c r="AG70" s="817"/>
      <c r="AH70" s="817"/>
      <c r="AI70" s="817"/>
      <c r="AJ70" s="817"/>
      <c r="AK70" s="817">
        <v>0</v>
      </c>
      <c r="AL70" s="817"/>
      <c r="AM70" s="817"/>
      <c r="AN70" s="817"/>
      <c r="AO70" s="817"/>
      <c r="AP70" s="817" t="s">
        <v>542</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23</v>
      </c>
      <c r="R71" s="817"/>
      <c r="S71" s="817"/>
      <c r="T71" s="817"/>
      <c r="U71" s="817"/>
      <c r="V71" s="817">
        <v>22</v>
      </c>
      <c r="W71" s="817"/>
      <c r="X71" s="817"/>
      <c r="Y71" s="817"/>
      <c r="Z71" s="817"/>
      <c r="AA71" s="817">
        <v>1</v>
      </c>
      <c r="AB71" s="817"/>
      <c r="AC71" s="817"/>
      <c r="AD71" s="817"/>
      <c r="AE71" s="817"/>
      <c r="AF71" s="817">
        <v>1</v>
      </c>
      <c r="AG71" s="817"/>
      <c r="AH71" s="817"/>
      <c r="AI71" s="817"/>
      <c r="AJ71" s="817"/>
      <c r="AK71" s="817">
        <v>11</v>
      </c>
      <c r="AL71" s="817"/>
      <c r="AM71" s="817"/>
      <c r="AN71" s="817"/>
      <c r="AO71" s="817"/>
      <c r="AP71" s="817" t="s">
        <v>542</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35</v>
      </c>
      <c r="R72" s="817"/>
      <c r="S72" s="817"/>
      <c r="T72" s="817"/>
      <c r="U72" s="817"/>
      <c r="V72" s="817">
        <v>33</v>
      </c>
      <c r="W72" s="817"/>
      <c r="X72" s="817"/>
      <c r="Y72" s="817"/>
      <c r="Z72" s="817"/>
      <c r="AA72" s="817">
        <v>3</v>
      </c>
      <c r="AB72" s="817"/>
      <c r="AC72" s="817"/>
      <c r="AD72" s="817"/>
      <c r="AE72" s="817"/>
      <c r="AF72" s="817">
        <v>3</v>
      </c>
      <c r="AG72" s="817"/>
      <c r="AH72" s="817"/>
      <c r="AI72" s="817"/>
      <c r="AJ72" s="817"/>
      <c r="AK72" s="817">
        <v>14</v>
      </c>
      <c r="AL72" s="817"/>
      <c r="AM72" s="817"/>
      <c r="AN72" s="817"/>
      <c r="AO72" s="817"/>
      <c r="AP72" s="817" t="s">
        <v>542</v>
      </c>
      <c r="AQ72" s="817"/>
      <c r="AR72" s="817"/>
      <c r="AS72" s="817"/>
      <c r="AT72" s="817"/>
      <c r="AU72" s="817" t="s">
        <v>542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1353</v>
      </c>
      <c r="R73" s="817"/>
      <c r="S73" s="817"/>
      <c r="T73" s="817"/>
      <c r="U73" s="817"/>
      <c r="V73" s="817">
        <v>1340</v>
      </c>
      <c r="W73" s="817"/>
      <c r="X73" s="817"/>
      <c r="Y73" s="817"/>
      <c r="Z73" s="817"/>
      <c r="AA73" s="817">
        <v>12</v>
      </c>
      <c r="AB73" s="817"/>
      <c r="AC73" s="817"/>
      <c r="AD73" s="817"/>
      <c r="AE73" s="817"/>
      <c r="AF73" s="817">
        <v>12</v>
      </c>
      <c r="AG73" s="817"/>
      <c r="AH73" s="817"/>
      <c r="AI73" s="817"/>
      <c r="AJ73" s="817"/>
      <c r="AK73" s="817">
        <v>687</v>
      </c>
      <c r="AL73" s="817"/>
      <c r="AM73" s="817"/>
      <c r="AN73" s="817"/>
      <c r="AO73" s="817"/>
      <c r="AP73" s="817" t="s">
        <v>542</v>
      </c>
      <c r="AQ73" s="817"/>
      <c r="AR73" s="817"/>
      <c r="AS73" s="817"/>
      <c r="AT73" s="817"/>
      <c r="AU73" s="817" t="s">
        <v>542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353</v>
      </c>
      <c r="R74" s="817"/>
      <c r="S74" s="817"/>
      <c r="T74" s="817"/>
      <c r="U74" s="817"/>
      <c r="V74" s="817">
        <v>310</v>
      </c>
      <c r="W74" s="817"/>
      <c r="X74" s="817"/>
      <c r="Y74" s="817"/>
      <c r="Z74" s="817"/>
      <c r="AA74" s="817">
        <v>43</v>
      </c>
      <c r="AB74" s="817"/>
      <c r="AC74" s="817"/>
      <c r="AD74" s="817"/>
      <c r="AE74" s="817"/>
      <c r="AF74" s="817">
        <v>43</v>
      </c>
      <c r="AG74" s="817"/>
      <c r="AH74" s="817"/>
      <c r="AI74" s="817"/>
      <c r="AJ74" s="817"/>
      <c r="AK74" s="817">
        <v>1</v>
      </c>
      <c r="AL74" s="817"/>
      <c r="AM74" s="817"/>
      <c r="AN74" s="817"/>
      <c r="AO74" s="817"/>
      <c r="AP74" s="817" t="s">
        <v>542</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839</v>
      </c>
      <c r="R75" s="866"/>
      <c r="S75" s="866"/>
      <c r="T75" s="866"/>
      <c r="U75" s="816"/>
      <c r="V75" s="867">
        <v>778</v>
      </c>
      <c r="W75" s="866"/>
      <c r="X75" s="866"/>
      <c r="Y75" s="866"/>
      <c r="Z75" s="816"/>
      <c r="AA75" s="867">
        <v>61</v>
      </c>
      <c r="AB75" s="866"/>
      <c r="AC75" s="866"/>
      <c r="AD75" s="866"/>
      <c r="AE75" s="816"/>
      <c r="AF75" s="867">
        <v>61</v>
      </c>
      <c r="AG75" s="866"/>
      <c r="AH75" s="866"/>
      <c r="AI75" s="866"/>
      <c r="AJ75" s="816"/>
      <c r="AK75" s="867">
        <v>84</v>
      </c>
      <c r="AL75" s="866"/>
      <c r="AM75" s="866"/>
      <c r="AN75" s="866"/>
      <c r="AO75" s="816"/>
      <c r="AP75" s="867">
        <v>968</v>
      </c>
      <c r="AQ75" s="866"/>
      <c r="AR75" s="866"/>
      <c r="AS75" s="866"/>
      <c r="AT75" s="816"/>
      <c r="AU75" s="867">
        <v>51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1188</v>
      </c>
      <c r="R76" s="866"/>
      <c r="S76" s="866"/>
      <c r="T76" s="866"/>
      <c r="U76" s="816"/>
      <c r="V76" s="867">
        <v>1104</v>
      </c>
      <c r="W76" s="866"/>
      <c r="X76" s="866"/>
      <c r="Y76" s="866"/>
      <c r="Z76" s="816"/>
      <c r="AA76" s="867">
        <v>84</v>
      </c>
      <c r="AB76" s="866"/>
      <c r="AC76" s="866"/>
      <c r="AD76" s="866"/>
      <c r="AE76" s="816"/>
      <c r="AF76" s="867">
        <v>84</v>
      </c>
      <c r="AG76" s="866"/>
      <c r="AH76" s="866"/>
      <c r="AI76" s="866"/>
      <c r="AJ76" s="816"/>
      <c r="AK76" s="867">
        <v>4</v>
      </c>
      <c r="AL76" s="866"/>
      <c r="AM76" s="866"/>
      <c r="AN76" s="866"/>
      <c r="AO76" s="816"/>
      <c r="AP76" s="867" t="s">
        <v>542</v>
      </c>
      <c r="AQ76" s="866"/>
      <c r="AR76" s="866"/>
      <c r="AS76" s="866"/>
      <c r="AT76" s="816"/>
      <c r="AU76" s="867" t="s">
        <v>542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538</v>
      </c>
      <c r="C77" s="860"/>
      <c r="D77" s="860"/>
      <c r="E77" s="860"/>
      <c r="F77" s="860"/>
      <c r="G77" s="860"/>
      <c r="H77" s="860"/>
      <c r="I77" s="860"/>
      <c r="J77" s="860"/>
      <c r="K77" s="860"/>
      <c r="L77" s="860"/>
      <c r="M77" s="860"/>
      <c r="N77" s="860"/>
      <c r="O77" s="860"/>
      <c r="P77" s="861"/>
      <c r="Q77" s="865">
        <v>252889</v>
      </c>
      <c r="R77" s="866"/>
      <c r="S77" s="866"/>
      <c r="T77" s="866"/>
      <c r="U77" s="816"/>
      <c r="V77" s="867">
        <v>248463</v>
      </c>
      <c r="W77" s="866"/>
      <c r="X77" s="866"/>
      <c r="Y77" s="866"/>
      <c r="Z77" s="816"/>
      <c r="AA77" s="867">
        <v>4426</v>
      </c>
      <c r="AB77" s="866"/>
      <c r="AC77" s="866"/>
      <c r="AD77" s="866"/>
      <c r="AE77" s="816"/>
      <c r="AF77" s="867">
        <v>4426</v>
      </c>
      <c r="AG77" s="866"/>
      <c r="AH77" s="866"/>
      <c r="AI77" s="866"/>
      <c r="AJ77" s="816"/>
      <c r="AK77" s="867">
        <v>3458</v>
      </c>
      <c r="AL77" s="866"/>
      <c r="AM77" s="866"/>
      <c r="AN77" s="866"/>
      <c r="AO77" s="816"/>
      <c r="AP77" s="867" t="s">
        <v>543</v>
      </c>
      <c r="AQ77" s="866"/>
      <c r="AR77" s="866"/>
      <c r="AS77" s="866"/>
      <c r="AT77" s="816"/>
      <c r="AU77" s="867" t="s">
        <v>544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4697</v>
      </c>
      <c r="AG88" s="828"/>
      <c r="AH88" s="828"/>
      <c r="AI88" s="828"/>
      <c r="AJ88" s="828"/>
      <c r="AK88" s="825"/>
      <c r="AL88" s="825"/>
      <c r="AM88" s="825"/>
      <c r="AN88" s="825"/>
      <c r="AO88" s="825"/>
      <c r="AP88" s="828">
        <v>968</v>
      </c>
      <c r="AQ88" s="828"/>
      <c r="AR88" s="828"/>
      <c r="AS88" s="828"/>
      <c r="AT88" s="828"/>
      <c r="AU88" s="828">
        <v>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t="s">
        <v>545</v>
      </c>
      <c r="CX102" s="836"/>
      <c r="CY102" s="836"/>
      <c r="CZ102" s="836"/>
      <c r="DA102" s="879"/>
      <c r="DB102" s="878" t="s">
        <v>542</v>
      </c>
      <c r="DC102" s="836"/>
      <c r="DD102" s="836"/>
      <c r="DE102" s="836"/>
      <c r="DF102" s="879"/>
      <c r="DG102" s="878" t="s">
        <v>542</v>
      </c>
      <c r="DH102" s="836"/>
      <c r="DI102" s="836"/>
      <c r="DJ102" s="836"/>
      <c r="DK102" s="879"/>
      <c r="DL102" s="878" t="s">
        <v>546</v>
      </c>
      <c r="DM102" s="836"/>
      <c r="DN102" s="836"/>
      <c r="DO102" s="836"/>
      <c r="DP102" s="879"/>
      <c r="DQ102" s="878" t="s">
        <v>546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115746</v>
      </c>
      <c r="AB110" s="888"/>
      <c r="AC110" s="888"/>
      <c r="AD110" s="888"/>
      <c r="AE110" s="889"/>
      <c r="AF110" s="890">
        <v>110236</v>
      </c>
      <c r="AG110" s="888"/>
      <c r="AH110" s="888"/>
      <c r="AI110" s="888"/>
      <c r="AJ110" s="889"/>
      <c r="AK110" s="890">
        <v>107121</v>
      </c>
      <c r="AL110" s="888"/>
      <c r="AM110" s="888"/>
      <c r="AN110" s="888"/>
      <c r="AO110" s="889"/>
      <c r="AP110" s="891">
        <v>3</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1329573</v>
      </c>
      <c r="BR110" s="925"/>
      <c r="BS110" s="925"/>
      <c r="BT110" s="925"/>
      <c r="BU110" s="925"/>
      <c r="BV110" s="925">
        <v>1445800</v>
      </c>
      <c r="BW110" s="925"/>
      <c r="BX110" s="925"/>
      <c r="BY110" s="925"/>
      <c r="BZ110" s="925"/>
      <c r="CA110" s="925">
        <v>2370725</v>
      </c>
      <c r="CB110" s="925"/>
      <c r="CC110" s="925"/>
      <c r="CD110" s="925"/>
      <c r="CE110" s="925"/>
      <c r="CF110" s="939">
        <v>65.400000000000006</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139185</v>
      </c>
      <c r="BR111" s="918"/>
      <c r="BS111" s="918"/>
      <c r="BT111" s="918"/>
      <c r="BU111" s="918"/>
      <c r="BV111" s="918">
        <v>98971</v>
      </c>
      <c r="BW111" s="918"/>
      <c r="BX111" s="918"/>
      <c r="BY111" s="918"/>
      <c r="BZ111" s="918"/>
      <c r="CA111" s="918">
        <v>58419</v>
      </c>
      <c r="CB111" s="918"/>
      <c r="CC111" s="918"/>
      <c r="CD111" s="918"/>
      <c r="CE111" s="918"/>
      <c r="CF111" s="912">
        <v>1.6</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5698774</v>
      </c>
      <c r="BR112" s="918"/>
      <c r="BS112" s="918"/>
      <c r="BT112" s="918"/>
      <c r="BU112" s="918"/>
      <c r="BV112" s="918">
        <v>4990047</v>
      </c>
      <c r="BW112" s="918"/>
      <c r="BX112" s="918"/>
      <c r="BY112" s="918"/>
      <c r="BZ112" s="918"/>
      <c r="CA112" s="918">
        <v>4424725</v>
      </c>
      <c r="CB112" s="918"/>
      <c r="CC112" s="918"/>
      <c r="CD112" s="918"/>
      <c r="CE112" s="918"/>
      <c r="CF112" s="912">
        <v>122</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558869</v>
      </c>
      <c r="AB113" s="932"/>
      <c r="AC113" s="932"/>
      <c r="AD113" s="932"/>
      <c r="AE113" s="933"/>
      <c r="AF113" s="934">
        <v>530665</v>
      </c>
      <c r="AG113" s="932"/>
      <c r="AH113" s="932"/>
      <c r="AI113" s="932"/>
      <c r="AJ113" s="933"/>
      <c r="AK113" s="934">
        <v>545683</v>
      </c>
      <c r="AL113" s="932"/>
      <c r="AM113" s="932"/>
      <c r="AN113" s="932"/>
      <c r="AO113" s="933"/>
      <c r="AP113" s="935">
        <v>15</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61971</v>
      </c>
      <c r="BR113" s="918"/>
      <c r="BS113" s="918"/>
      <c r="BT113" s="918"/>
      <c r="BU113" s="918"/>
      <c r="BV113" s="918">
        <v>56606</v>
      </c>
      <c r="BW113" s="918"/>
      <c r="BX113" s="918"/>
      <c r="BY113" s="918"/>
      <c r="BZ113" s="918"/>
      <c r="CA113" s="918">
        <v>51166</v>
      </c>
      <c r="CB113" s="918"/>
      <c r="CC113" s="918"/>
      <c r="CD113" s="918"/>
      <c r="CE113" s="918"/>
      <c r="CF113" s="912">
        <v>1.4</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6269</v>
      </c>
      <c r="AB114" s="957"/>
      <c r="AC114" s="957"/>
      <c r="AD114" s="957"/>
      <c r="AE114" s="958"/>
      <c r="AF114" s="959">
        <v>6030</v>
      </c>
      <c r="AG114" s="957"/>
      <c r="AH114" s="957"/>
      <c r="AI114" s="957"/>
      <c r="AJ114" s="958"/>
      <c r="AK114" s="959">
        <v>6014</v>
      </c>
      <c r="AL114" s="957"/>
      <c r="AM114" s="957"/>
      <c r="AN114" s="957"/>
      <c r="AO114" s="958"/>
      <c r="AP114" s="960">
        <v>0.2</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1453448</v>
      </c>
      <c r="BR114" s="918"/>
      <c r="BS114" s="918"/>
      <c r="BT114" s="918"/>
      <c r="BU114" s="918"/>
      <c r="BV114" s="918">
        <v>1438428</v>
      </c>
      <c r="BW114" s="918"/>
      <c r="BX114" s="918"/>
      <c r="BY114" s="918"/>
      <c r="BZ114" s="918"/>
      <c r="CA114" s="918">
        <v>1450979</v>
      </c>
      <c r="CB114" s="918"/>
      <c r="CC114" s="918"/>
      <c r="CD114" s="918"/>
      <c r="CE114" s="918"/>
      <c r="CF114" s="912">
        <v>40</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46243</v>
      </c>
      <c r="AB115" s="932"/>
      <c r="AC115" s="932"/>
      <c r="AD115" s="932"/>
      <c r="AE115" s="933"/>
      <c r="AF115" s="934">
        <v>43936</v>
      </c>
      <c r="AG115" s="932"/>
      <c r="AH115" s="932"/>
      <c r="AI115" s="932"/>
      <c r="AJ115" s="933"/>
      <c r="AK115" s="934">
        <v>43190</v>
      </c>
      <c r="AL115" s="932"/>
      <c r="AM115" s="932"/>
      <c r="AN115" s="932"/>
      <c r="AO115" s="933"/>
      <c r="AP115" s="935">
        <v>1.2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49571</v>
      </c>
      <c r="DH116" s="957"/>
      <c r="DI116" s="957"/>
      <c r="DJ116" s="957"/>
      <c r="DK116" s="958"/>
      <c r="DL116" s="959">
        <v>41297</v>
      </c>
      <c r="DM116" s="957"/>
      <c r="DN116" s="957"/>
      <c r="DO116" s="957"/>
      <c r="DP116" s="958"/>
      <c r="DQ116" s="959">
        <v>33503</v>
      </c>
      <c r="DR116" s="957"/>
      <c r="DS116" s="957"/>
      <c r="DT116" s="957"/>
      <c r="DU116" s="958"/>
      <c r="DV116" s="960">
        <v>0.9</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727127</v>
      </c>
      <c r="AB117" s="964"/>
      <c r="AC117" s="964"/>
      <c r="AD117" s="964"/>
      <c r="AE117" s="965"/>
      <c r="AF117" s="963">
        <v>690867</v>
      </c>
      <c r="AG117" s="964"/>
      <c r="AH117" s="964"/>
      <c r="AI117" s="964"/>
      <c r="AJ117" s="965"/>
      <c r="AK117" s="963">
        <v>702008</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8682951</v>
      </c>
      <c r="BR118" s="984"/>
      <c r="BS118" s="984"/>
      <c r="BT118" s="984"/>
      <c r="BU118" s="984"/>
      <c r="BV118" s="984">
        <v>8029852</v>
      </c>
      <c r="BW118" s="984"/>
      <c r="BX118" s="984"/>
      <c r="BY118" s="984"/>
      <c r="BZ118" s="984"/>
      <c r="CA118" s="984">
        <v>8356014</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3451543</v>
      </c>
      <c r="BR119" s="925"/>
      <c r="BS119" s="925"/>
      <c r="BT119" s="925"/>
      <c r="BU119" s="925"/>
      <c r="BV119" s="925">
        <v>3615545</v>
      </c>
      <c r="BW119" s="925"/>
      <c r="BX119" s="925"/>
      <c r="BY119" s="925"/>
      <c r="BZ119" s="925"/>
      <c r="CA119" s="925">
        <v>2619954</v>
      </c>
      <c r="CB119" s="925"/>
      <c r="CC119" s="925"/>
      <c r="CD119" s="925"/>
      <c r="CE119" s="925"/>
      <c r="CF119" s="939">
        <v>72.2</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89614</v>
      </c>
      <c r="DH119" s="996"/>
      <c r="DI119" s="996"/>
      <c r="DJ119" s="996"/>
      <c r="DK119" s="997"/>
      <c r="DL119" s="998">
        <v>57674</v>
      </c>
      <c r="DM119" s="996"/>
      <c r="DN119" s="996"/>
      <c r="DO119" s="996"/>
      <c r="DP119" s="997"/>
      <c r="DQ119" s="998">
        <v>24916</v>
      </c>
      <c r="DR119" s="996"/>
      <c r="DS119" s="996"/>
      <c r="DT119" s="996"/>
      <c r="DU119" s="997"/>
      <c r="DV119" s="999">
        <v>0.7</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69664</v>
      </c>
      <c r="BR120" s="918"/>
      <c r="BS120" s="918"/>
      <c r="BT120" s="918"/>
      <c r="BU120" s="918"/>
      <c r="BV120" s="918">
        <v>50811</v>
      </c>
      <c r="BW120" s="918"/>
      <c r="BX120" s="918"/>
      <c r="BY120" s="918"/>
      <c r="BZ120" s="918"/>
      <c r="CA120" s="918">
        <v>55240</v>
      </c>
      <c r="CB120" s="918"/>
      <c r="CC120" s="918"/>
      <c r="CD120" s="918"/>
      <c r="CE120" s="918"/>
      <c r="CF120" s="912">
        <v>1.5</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5039727</v>
      </c>
      <c r="DH120" s="925"/>
      <c r="DI120" s="925"/>
      <c r="DJ120" s="925"/>
      <c r="DK120" s="925"/>
      <c r="DL120" s="925">
        <v>4613618</v>
      </c>
      <c r="DM120" s="925"/>
      <c r="DN120" s="925"/>
      <c r="DO120" s="925"/>
      <c r="DP120" s="925"/>
      <c r="DQ120" s="925">
        <v>4079012</v>
      </c>
      <c r="DR120" s="925"/>
      <c r="DS120" s="925"/>
      <c r="DT120" s="925"/>
      <c r="DU120" s="925"/>
      <c r="DV120" s="926">
        <v>112.5</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5625827</v>
      </c>
      <c r="BR121" s="984"/>
      <c r="BS121" s="984"/>
      <c r="BT121" s="984"/>
      <c r="BU121" s="984"/>
      <c r="BV121" s="984">
        <v>5929287</v>
      </c>
      <c r="BW121" s="984"/>
      <c r="BX121" s="984"/>
      <c r="BY121" s="984"/>
      <c r="BZ121" s="984"/>
      <c r="CA121" s="984">
        <v>6190589</v>
      </c>
      <c r="CB121" s="984"/>
      <c r="CC121" s="984"/>
      <c r="CD121" s="984"/>
      <c r="CE121" s="984"/>
      <c r="CF121" s="1022">
        <v>170.7</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247151</v>
      </c>
      <c r="DH121" s="918"/>
      <c r="DI121" s="918"/>
      <c r="DJ121" s="918"/>
      <c r="DK121" s="918"/>
      <c r="DL121" s="918">
        <v>236386</v>
      </c>
      <c r="DM121" s="918"/>
      <c r="DN121" s="918"/>
      <c r="DO121" s="918"/>
      <c r="DP121" s="918"/>
      <c r="DQ121" s="918">
        <v>225382</v>
      </c>
      <c r="DR121" s="918"/>
      <c r="DS121" s="918"/>
      <c r="DT121" s="918"/>
      <c r="DU121" s="918"/>
      <c r="DV121" s="919">
        <v>6.2</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9147034</v>
      </c>
      <c r="BR122" s="1033"/>
      <c r="BS122" s="1033"/>
      <c r="BT122" s="1033"/>
      <c r="BU122" s="1033"/>
      <c r="BV122" s="1033">
        <v>9595643</v>
      </c>
      <c r="BW122" s="1033"/>
      <c r="BX122" s="1033"/>
      <c r="BY122" s="1033"/>
      <c r="BZ122" s="1033"/>
      <c r="CA122" s="1033">
        <v>8865783</v>
      </c>
      <c r="CB122" s="1033"/>
      <c r="CC122" s="1033"/>
      <c r="CD122" s="1033"/>
      <c r="CE122" s="1033"/>
      <c r="CF122" s="985"/>
      <c r="CG122" s="986"/>
      <c r="CH122" s="986"/>
      <c r="CI122" s="986"/>
      <c r="CJ122" s="987"/>
      <c r="CK122" s="1014"/>
      <c r="CL122" s="1015"/>
      <c r="CM122" s="1015"/>
      <c r="CN122" s="1015"/>
      <c r="CO122" s="1016"/>
      <c r="CP122" s="1005" t="s">
        <v>380</v>
      </c>
      <c r="CQ122" s="1006"/>
      <c r="CR122" s="1006"/>
      <c r="CS122" s="1006"/>
      <c r="CT122" s="1006"/>
      <c r="CU122" s="1006"/>
      <c r="CV122" s="1006"/>
      <c r="CW122" s="1006"/>
      <c r="CX122" s="1006"/>
      <c r="CY122" s="1006"/>
      <c r="CZ122" s="1006"/>
      <c r="DA122" s="1006"/>
      <c r="DB122" s="1006"/>
      <c r="DC122" s="1006"/>
      <c r="DD122" s="1006"/>
      <c r="DE122" s="1006"/>
      <c r="DF122" s="1007"/>
      <c r="DG122" s="917">
        <v>411896</v>
      </c>
      <c r="DH122" s="918"/>
      <c r="DI122" s="918"/>
      <c r="DJ122" s="918"/>
      <c r="DK122" s="918"/>
      <c r="DL122" s="918">
        <v>140043</v>
      </c>
      <c r="DM122" s="918"/>
      <c r="DN122" s="918"/>
      <c r="DO122" s="918"/>
      <c r="DP122" s="918"/>
      <c r="DQ122" s="918">
        <v>120331</v>
      </c>
      <c r="DR122" s="918"/>
      <c r="DS122" s="918"/>
      <c r="DT122" s="918"/>
      <c r="DU122" s="918"/>
      <c r="DV122" s="919">
        <v>3.3</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11653</v>
      </c>
      <c r="AB123" s="957"/>
      <c r="AC123" s="957"/>
      <c r="AD123" s="957"/>
      <c r="AE123" s="958"/>
      <c r="AF123" s="959">
        <v>9319</v>
      </c>
      <c r="AG123" s="957"/>
      <c r="AH123" s="957"/>
      <c r="AI123" s="957"/>
      <c r="AJ123" s="958"/>
      <c r="AK123" s="959">
        <v>8660</v>
      </c>
      <c r="AL123" s="957"/>
      <c r="AM123" s="957"/>
      <c r="AN123" s="957"/>
      <c r="AO123" s="958"/>
      <c r="AP123" s="960">
        <v>0.2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34106</v>
      </c>
      <c r="AB126" s="957"/>
      <c r="AC126" s="957"/>
      <c r="AD126" s="957"/>
      <c r="AE126" s="958"/>
      <c r="AF126" s="959">
        <v>34106</v>
      </c>
      <c r="AG126" s="957"/>
      <c r="AH126" s="957"/>
      <c r="AI126" s="957"/>
      <c r="AJ126" s="958"/>
      <c r="AK126" s="959">
        <v>34106</v>
      </c>
      <c r="AL126" s="957"/>
      <c r="AM126" s="957"/>
      <c r="AN126" s="957"/>
      <c r="AO126" s="958"/>
      <c r="AP126" s="960">
        <v>0.9</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484</v>
      </c>
      <c r="AB127" s="957"/>
      <c r="AC127" s="957"/>
      <c r="AD127" s="957"/>
      <c r="AE127" s="958"/>
      <c r="AF127" s="959">
        <v>511</v>
      </c>
      <c r="AG127" s="957"/>
      <c r="AH127" s="957"/>
      <c r="AI127" s="957"/>
      <c r="AJ127" s="958"/>
      <c r="AK127" s="959">
        <v>424</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29133</v>
      </c>
      <c r="AB128" s="1088"/>
      <c r="AC128" s="1088"/>
      <c r="AD128" s="1088"/>
      <c r="AE128" s="1089"/>
      <c r="AF128" s="1090">
        <v>25353</v>
      </c>
      <c r="AG128" s="1088"/>
      <c r="AH128" s="1088"/>
      <c r="AI128" s="1088"/>
      <c r="AJ128" s="1089"/>
      <c r="AK128" s="1090">
        <v>20108</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4460627</v>
      </c>
      <c r="AB129" s="957"/>
      <c r="AC129" s="957"/>
      <c r="AD129" s="957"/>
      <c r="AE129" s="958"/>
      <c r="AF129" s="959">
        <v>4156633</v>
      </c>
      <c r="AG129" s="957"/>
      <c r="AH129" s="957"/>
      <c r="AI129" s="957"/>
      <c r="AJ129" s="958"/>
      <c r="AK129" s="959">
        <v>4172550</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3.6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550061</v>
      </c>
      <c r="AB130" s="957"/>
      <c r="AC130" s="957"/>
      <c r="AD130" s="957"/>
      <c r="AE130" s="958"/>
      <c r="AF130" s="959">
        <v>546285</v>
      </c>
      <c r="AG130" s="957"/>
      <c r="AH130" s="957"/>
      <c r="AI130" s="957"/>
      <c r="AJ130" s="958"/>
      <c r="AK130" s="959">
        <v>545243</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3910566</v>
      </c>
      <c r="AB131" s="996"/>
      <c r="AC131" s="996"/>
      <c r="AD131" s="996"/>
      <c r="AE131" s="997"/>
      <c r="AF131" s="998">
        <v>3610348</v>
      </c>
      <c r="AG131" s="996"/>
      <c r="AH131" s="996"/>
      <c r="AI131" s="996"/>
      <c r="AJ131" s="997"/>
      <c r="AK131" s="998">
        <v>3627307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3.7829050830000002</v>
      </c>
      <c r="AB132" s="1102"/>
      <c r="AC132" s="1102"/>
      <c r="AD132" s="1102"/>
      <c r="AE132" s="1103"/>
      <c r="AF132" s="1104">
        <v>3.3024240319999998</v>
      </c>
      <c r="AG132" s="1102"/>
      <c r="AH132" s="1102"/>
      <c r="AI132" s="1102"/>
      <c r="AJ132" s="1103"/>
      <c r="AK132" s="1104">
        <v>3.7674506179999998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4.3</v>
      </c>
      <c r="AB133" s="1109"/>
      <c r="AC133" s="1109"/>
      <c r="AD133" s="1109"/>
      <c r="AE133" s="1110"/>
      <c r="AF133" s="1108">
        <v>3.8</v>
      </c>
      <c r="AG133" s="1109"/>
      <c r="AH133" s="1109"/>
      <c r="AI133" s="1109"/>
      <c r="AJ133" s="1110"/>
      <c r="AK133" s="1108">
        <v>3.6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981814</v>
      </c>
      <c r="L9" s="264">
        <v>117597</v>
      </c>
      <c r="M9" s="265">
        <v>107860</v>
      </c>
      <c r="N9" s="266">
        <v>9</v>
      </c>
    </row>
    <row r="10" spans="1:16">
      <c r="A10" s="248"/>
      <c r="B10" s="244"/>
      <c r="C10" s="244"/>
      <c r="D10" s="244"/>
      <c r="E10" s="244"/>
      <c r="F10" s="244"/>
      <c r="G10" s="1117" t="s">
        <v>470</v>
      </c>
      <c r="H10" s="1118"/>
      <c r="I10" s="1118"/>
      <c r="J10" s="1119"/>
      <c r="K10" s="267">
        <v>52092</v>
      </c>
      <c r="L10" s="268">
        <v>6239</v>
      </c>
      <c r="M10" s="269">
        <v>10528</v>
      </c>
      <c r="N10" s="270">
        <v>-40.700000000000003</v>
      </c>
    </row>
    <row r="11" spans="1:16" ht="13.5" customHeight="1">
      <c r="A11" s="248"/>
      <c r="B11" s="244"/>
      <c r="C11" s="244"/>
      <c r="D11" s="244"/>
      <c r="E11" s="244"/>
      <c r="F11" s="244"/>
      <c r="G11" s="1117" t="s">
        <v>471</v>
      </c>
      <c r="H11" s="1118"/>
      <c r="I11" s="1118"/>
      <c r="J11" s="1119"/>
      <c r="K11" s="267">
        <v>19163</v>
      </c>
      <c r="L11" s="268">
        <v>2295</v>
      </c>
      <c r="M11" s="269">
        <v>15409</v>
      </c>
      <c r="N11" s="270">
        <v>-85.1</v>
      </c>
    </row>
    <row r="12" spans="1:16" ht="13.5" customHeight="1">
      <c r="A12" s="248"/>
      <c r="B12" s="244"/>
      <c r="C12" s="244"/>
      <c r="D12" s="244"/>
      <c r="E12" s="244"/>
      <c r="F12" s="244"/>
      <c r="G12" s="1117" t="s">
        <v>472</v>
      </c>
      <c r="H12" s="1118"/>
      <c r="I12" s="1118"/>
      <c r="J12" s="1119"/>
      <c r="K12" s="267">
        <v>4809</v>
      </c>
      <c r="L12" s="268">
        <v>576</v>
      </c>
      <c r="M12" s="269">
        <v>1372</v>
      </c>
      <c r="N12" s="270">
        <v>-58</v>
      </c>
    </row>
    <row r="13" spans="1:16" ht="13.5" customHeight="1">
      <c r="A13" s="248"/>
      <c r="B13" s="244"/>
      <c r="C13" s="244"/>
      <c r="D13" s="244"/>
      <c r="E13" s="244"/>
      <c r="F13" s="244"/>
      <c r="G13" s="1117" t="s">
        <v>473</v>
      </c>
      <c r="H13" s="1118"/>
      <c r="I13" s="1118"/>
      <c r="J13" s="1119"/>
      <c r="K13" s="267" t="s">
        <v>474</v>
      </c>
      <c r="L13" s="268" t="s">
        <v>474</v>
      </c>
      <c r="M13" s="269" t="s">
        <v>474</v>
      </c>
      <c r="N13" s="270" t="s">
        <v>474</v>
      </c>
    </row>
    <row r="14" spans="1:16" ht="13.5" customHeight="1">
      <c r="A14" s="248"/>
      <c r="B14" s="244"/>
      <c r="C14" s="244"/>
      <c r="D14" s="244"/>
      <c r="E14" s="244"/>
      <c r="F14" s="244"/>
      <c r="G14" s="1117" t="s">
        <v>475</v>
      </c>
      <c r="H14" s="1118"/>
      <c r="I14" s="1118"/>
      <c r="J14" s="1119"/>
      <c r="K14" s="267">
        <v>27046</v>
      </c>
      <c r="L14" s="268">
        <v>3239</v>
      </c>
      <c r="M14" s="269">
        <v>4790</v>
      </c>
      <c r="N14" s="270">
        <v>-32.4</v>
      </c>
    </row>
    <row r="15" spans="1:16" ht="13.5" customHeight="1">
      <c r="A15" s="248"/>
      <c r="B15" s="244"/>
      <c r="C15" s="244"/>
      <c r="D15" s="244"/>
      <c r="E15" s="244"/>
      <c r="F15" s="244"/>
      <c r="G15" s="1117" t="s">
        <v>476</v>
      </c>
      <c r="H15" s="1118"/>
      <c r="I15" s="1118"/>
      <c r="J15" s="1119"/>
      <c r="K15" s="267">
        <v>27190</v>
      </c>
      <c r="L15" s="268">
        <v>3257</v>
      </c>
      <c r="M15" s="269">
        <v>2476</v>
      </c>
      <c r="N15" s="270">
        <v>31.5</v>
      </c>
    </row>
    <row r="16" spans="1:16">
      <c r="A16" s="248"/>
      <c r="B16" s="244"/>
      <c r="C16" s="244"/>
      <c r="D16" s="244"/>
      <c r="E16" s="244"/>
      <c r="F16" s="244"/>
      <c r="G16" s="1120" t="s">
        <v>477</v>
      </c>
      <c r="H16" s="1121"/>
      <c r="I16" s="1121"/>
      <c r="J16" s="1122"/>
      <c r="K16" s="268">
        <v>-98578</v>
      </c>
      <c r="L16" s="268">
        <v>-11807</v>
      </c>
      <c r="M16" s="269">
        <v>-12174</v>
      </c>
      <c r="N16" s="270">
        <v>-3</v>
      </c>
    </row>
    <row r="17" spans="1:16">
      <c r="A17" s="248"/>
      <c r="B17" s="244"/>
      <c r="C17" s="244"/>
      <c r="D17" s="244"/>
      <c r="E17" s="244"/>
      <c r="F17" s="244"/>
      <c r="G17" s="1120" t="s">
        <v>168</v>
      </c>
      <c r="H17" s="1121"/>
      <c r="I17" s="1121"/>
      <c r="J17" s="1122"/>
      <c r="K17" s="268">
        <v>1013536</v>
      </c>
      <c r="L17" s="268">
        <v>121396</v>
      </c>
      <c r="M17" s="269">
        <v>130260</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14.85</v>
      </c>
      <c r="L21" s="281">
        <v>12.26</v>
      </c>
      <c r="M21" s="282">
        <v>2.59</v>
      </c>
      <c r="N21" s="249"/>
      <c r="O21" s="283"/>
      <c r="P21" s="279"/>
    </row>
    <row r="22" spans="1:16" s="284" customFormat="1">
      <c r="A22" s="279"/>
      <c r="B22" s="249"/>
      <c r="C22" s="249"/>
      <c r="D22" s="249"/>
      <c r="E22" s="249"/>
      <c r="F22" s="249"/>
      <c r="G22" s="1112" t="s">
        <v>483</v>
      </c>
      <c r="H22" s="1113"/>
      <c r="I22" s="1113"/>
      <c r="J22" s="1114"/>
      <c r="K22" s="285">
        <v>92.3</v>
      </c>
      <c r="L22" s="286">
        <v>94.9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107121</v>
      </c>
      <c r="L32" s="294">
        <v>12830</v>
      </c>
      <c r="M32" s="295">
        <v>71410</v>
      </c>
      <c r="N32" s="296">
        <v>-82</v>
      </c>
    </row>
    <row r="33" spans="1:16" ht="13.5" customHeight="1">
      <c r="A33" s="248"/>
      <c r="B33" s="244"/>
      <c r="C33" s="244"/>
      <c r="D33" s="244"/>
      <c r="E33" s="244"/>
      <c r="F33" s="244"/>
      <c r="G33" s="1128" t="s">
        <v>488</v>
      </c>
      <c r="H33" s="1129"/>
      <c r="I33" s="1129"/>
      <c r="J33" s="1130"/>
      <c r="K33" s="294" t="s">
        <v>474</v>
      </c>
      <c r="L33" s="294" t="s">
        <v>474</v>
      </c>
      <c r="M33" s="295" t="s">
        <v>474</v>
      </c>
      <c r="N33" s="296" t="s">
        <v>474</v>
      </c>
    </row>
    <row r="34" spans="1:16" ht="27" customHeight="1">
      <c r="A34" s="248"/>
      <c r="B34" s="244"/>
      <c r="C34" s="244"/>
      <c r="D34" s="244"/>
      <c r="E34" s="244"/>
      <c r="F34" s="244"/>
      <c r="G34" s="1128" t="s">
        <v>489</v>
      </c>
      <c r="H34" s="1129"/>
      <c r="I34" s="1129"/>
      <c r="J34" s="1130"/>
      <c r="K34" s="294" t="s">
        <v>474</v>
      </c>
      <c r="L34" s="294" t="s">
        <v>474</v>
      </c>
      <c r="M34" s="295" t="s">
        <v>474</v>
      </c>
      <c r="N34" s="296" t="s">
        <v>474</v>
      </c>
    </row>
    <row r="35" spans="1:16" ht="27" customHeight="1">
      <c r="A35" s="248"/>
      <c r="B35" s="244"/>
      <c r="C35" s="244"/>
      <c r="D35" s="244"/>
      <c r="E35" s="244"/>
      <c r="F35" s="244"/>
      <c r="G35" s="1128" t="s">
        <v>490</v>
      </c>
      <c r="H35" s="1129"/>
      <c r="I35" s="1129"/>
      <c r="J35" s="1130"/>
      <c r="K35" s="294">
        <v>545683</v>
      </c>
      <c r="L35" s="294">
        <v>65359</v>
      </c>
      <c r="M35" s="295">
        <v>19838</v>
      </c>
      <c r="N35" s="296">
        <v>229.5</v>
      </c>
    </row>
    <row r="36" spans="1:16" ht="27" customHeight="1">
      <c r="A36" s="248"/>
      <c r="B36" s="244"/>
      <c r="C36" s="244"/>
      <c r="D36" s="244"/>
      <c r="E36" s="244"/>
      <c r="F36" s="244"/>
      <c r="G36" s="1128" t="s">
        <v>491</v>
      </c>
      <c r="H36" s="1129"/>
      <c r="I36" s="1129"/>
      <c r="J36" s="1130"/>
      <c r="K36" s="294">
        <v>6014</v>
      </c>
      <c r="L36" s="294">
        <v>720</v>
      </c>
      <c r="M36" s="295">
        <v>4809</v>
      </c>
      <c r="N36" s="296">
        <v>-85</v>
      </c>
    </row>
    <row r="37" spans="1:16" ht="13.5" customHeight="1">
      <c r="A37" s="248"/>
      <c r="B37" s="244"/>
      <c r="C37" s="244"/>
      <c r="D37" s="244"/>
      <c r="E37" s="244"/>
      <c r="F37" s="244"/>
      <c r="G37" s="1128" t="s">
        <v>492</v>
      </c>
      <c r="H37" s="1129"/>
      <c r="I37" s="1129"/>
      <c r="J37" s="1130"/>
      <c r="K37" s="294">
        <v>43190</v>
      </c>
      <c r="L37" s="294">
        <v>5173</v>
      </c>
      <c r="M37" s="295">
        <v>1747</v>
      </c>
      <c r="N37" s="296">
        <v>196.1</v>
      </c>
    </row>
    <row r="38" spans="1:16" ht="27" customHeight="1">
      <c r="A38" s="248"/>
      <c r="B38" s="244"/>
      <c r="C38" s="244"/>
      <c r="D38" s="244"/>
      <c r="E38" s="244"/>
      <c r="F38" s="244"/>
      <c r="G38" s="1131" t="s">
        <v>493</v>
      </c>
      <c r="H38" s="1132"/>
      <c r="I38" s="1132"/>
      <c r="J38" s="1133"/>
      <c r="K38" s="297" t="s">
        <v>474</v>
      </c>
      <c r="L38" s="297" t="s">
        <v>474</v>
      </c>
      <c r="M38" s="298">
        <v>16</v>
      </c>
      <c r="N38" s="299" t="s">
        <v>474</v>
      </c>
      <c r="O38" s="293"/>
    </row>
    <row r="39" spans="1:16">
      <c r="A39" s="248"/>
      <c r="B39" s="244"/>
      <c r="C39" s="244"/>
      <c r="D39" s="244"/>
      <c r="E39" s="244"/>
      <c r="F39" s="244"/>
      <c r="G39" s="1131" t="s">
        <v>494</v>
      </c>
      <c r="H39" s="1132"/>
      <c r="I39" s="1132"/>
      <c r="J39" s="1133"/>
      <c r="K39" s="300">
        <v>-20108</v>
      </c>
      <c r="L39" s="300">
        <v>-2408</v>
      </c>
      <c r="M39" s="301">
        <v>-2838</v>
      </c>
      <c r="N39" s="302">
        <v>-15.2</v>
      </c>
      <c r="O39" s="293"/>
    </row>
    <row r="40" spans="1:16" ht="27" customHeight="1">
      <c r="A40" s="248"/>
      <c r="B40" s="244"/>
      <c r="C40" s="244"/>
      <c r="D40" s="244"/>
      <c r="E40" s="244"/>
      <c r="F40" s="244"/>
      <c r="G40" s="1128" t="s">
        <v>495</v>
      </c>
      <c r="H40" s="1129"/>
      <c r="I40" s="1129"/>
      <c r="J40" s="1130"/>
      <c r="K40" s="300">
        <v>-545243</v>
      </c>
      <c r="L40" s="300">
        <v>-65306</v>
      </c>
      <c r="M40" s="301">
        <v>-63648</v>
      </c>
      <c r="N40" s="302">
        <v>2.6</v>
      </c>
      <c r="O40" s="293"/>
    </row>
    <row r="41" spans="1:16">
      <c r="A41" s="248"/>
      <c r="B41" s="244"/>
      <c r="C41" s="244"/>
      <c r="D41" s="244"/>
      <c r="E41" s="244"/>
      <c r="F41" s="244"/>
      <c r="G41" s="1134" t="s">
        <v>278</v>
      </c>
      <c r="H41" s="1135"/>
      <c r="I41" s="1135"/>
      <c r="J41" s="1136"/>
      <c r="K41" s="294">
        <v>136657</v>
      </c>
      <c r="L41" s="300">
        <v>16368</v>
      </c>
      <c r="M41" s="301">
        <v>31334</v>
      </c>
      <c r="N41" s="302">
        <v>-47.8</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750771</v>
      </c>
      <c r="J51" s="320">
        <v>89934</v>
      </c>
      <c r="K51" s="321">
        <v>-0.1</v>
      </c>
      <c r="L51" s="322">
        <v>109234</v>
      </c>
      <c r="M51" s="323">
        <v>32.799999999999997</v>
      </c>
      <c r="N51" s="324">
        <v>-32.9</v>
      </c>
    </row>
    <row r="52" spans="1:14">
      <c r="A52" s="248"/>
      <c r="B52" s="244"/>
      <c r="C52" s="244"/>
      <c r="D52" s="244"/>
      <c r="E52" s="244"/>
      <c r="F52" s="244"/>
      <c r="G52" s="325"/>
      <c r="H52" s="326" t="s">
        <v>506</v>
      </c>
      <c r="I52" s="327">
        <v>440238</v>
      </c>
      <c r="J52" s="328">
        <v>52736</v>
      </c>
      <c r="K52" s="329">
        <v>-15.8</v>
      </c>
      <c r="L52" s="330">
        <v>63976</v>
      </c>
      <c r="M52" s="331">
        <v>45.4</v>
      </c>
      <c r="N52" s="332">
        <v>-61.2</v>
      </c>
    </row>
    <row r="53" spans="1:14">
      <c r="A53" s="248"/>
      <c r="B53" s="244"/>
      <c r="C53" s="244"/>
      <c r="D53" s="244"/>
      <c r="E53" s="244"/>
      <c r="F53" s="244"/>
      <c r="G53" s="310" t="s">
        <v>507</v>
      </c>
      <c r="H53" s="311"/>
      <c r="I53" s="319">
        <v>963880</v>
      </c>
      <c r="J53" s="320">
        <v>116636</v>
      </c>
      <c r="K53" s="321">
        <v>29.7</v>
      </c>
      <c r="L53" s="322">
        <v>121932</v>
      </c>
      <c r="M53" s="323">
        <v>11.6</v>
      </c>
      <c r="N53" s="324">
        <v>18.100000000000001</v>
      </c>
    </row>
    <row r="54" spans="1:14">
      <c r="A54" s="248"/>
      <c r="B54" s="244"/>
      <c r="C54" s="244"/>
      <c r="D54" s="244"/>
      <c r="E54" s="244"/>
      <c r="F54" s="244"/>
      <c r="G54" s="325"/>
      <c r="H54" s="326" t="s">
        <v>506</v>
      </c>
      <c r="I54" s="327">
        <v>659046</v>
      </c>
      <c r="J54" s="328">
        <v>79749</v>
      </c>
      <c r="K54" s="329">
        <v>51.2</v>
      </c>
      <c r="L54" s="330">
        <v>68430</v>
      </c>
      <c r="M54" s="331">
        <v>7</v>
      </c>
      <c r="N54" s="332">
        <v>44.2</v>
      </c>
    </row>
    <row r="55" spans="1:14">
      <c r="A55" s="248"/>
      <c r="B55" s="244"/>
      <c r="C55" s="244"/>
      <c r="D55" s="244"/>
      <c r="E55" s="244"/>
      <c r="F55" s="244"/>
      <c r="G55" s="310" t="s">
        <v>508</v>
      </c>
      <c r="H55" s="311"/>
      <c r="I55" s="319">
        <v>1054195</v>
      </c>
      <c r="J55" s="320">
        <v>127750</v>
      </c>
      <c r="K55" s="321">
        <v>9.5</v>
      </c>
      <c r="L55" s="322">
        <v>92021</v>
      </c>
      <c r="M55" s="323">
        <v>-24.5</v>
      </c>
      <c r="N55" s="324">
        <v>34</v>
      </c>
    </row>
    <row r="56" spans="1:14">
      <c r="A56" s="248"/>
      <c r="B56" s="244"/>
      <c r="C56" s="244"/>
      <c r="D56" s="244"/>
      <c r="E56" s="244"/>
      <c r="F56" s="244"/>
      <c r="G56" s="325"/>
      <c r="H56" s="326" t="s">
        <v>506</v>
      </c>
      <c r="I56" s="327">
        <v>445539</v>
      </c>
      <c r="J56" s="328">
        <v>53992</v>
      </c>
      <c r="K56" s="329">
        <v>-32.299999999999997</v>
      </c>
      <c r="L56" s="330">
        <v>52579</v>
      </c>
      <c r="M56" s="331">
        <v>-23.2</v>
      </c>
      <c r="N56" s="332">
        <v>-9.1</v>
      </c>
    </row>
    <row r="57" spans="1:14">
      <c r="A57" s="248"/>
      <c r="B57" s="244"/>
      <c r="C57" s="244"/>
      <c r="D57" s="244"/>
      <c r="E57" s="244"/>
      <c r="F57" s="244"/>
      <c r="G57" s="310" t="s">
        <v>509</v>
      </c>
      <c r="H57" s="311"/>
      <c r="I57" s="319">
        <v>858441</v>
      </c>
      <c r="J57" s="320">
        <v>103414</v>
      </c>
      <c r="K57" s="321">
        <v>-19</v>
      </c>
      <c r="L57" s="322">
        <v>94828</v>
      </c>
      <c r="M57" s="323">
        <v>3.1</v>
      </c>
      <c r="N57" s="324">
        <v>-22.1</v>
      </c>
    </row>
    <row r="58" spans="1:14">
      <c r="A58" s="248"/>
      <c r="B58" s="244"/>
      <c r="C58" s="244"/>
      <c r="D58" s="244"/>
      <c r="E58" s="244"/>
      <c r="F58" s="244"/>
      <c r="G58" s="325"/>
      <c r="H58" s="326" t="s">
        <v>506</v>
      </c>
      <c r="I58" s="327">
        <v>427779</v>
      </c>
      <c r="J58" s="328">
        <v>51533</v>
      </c>
      <c r="K58" s="329">
        <v>-4.5999999999999996</v>
      </c>
      <c r="L58" s="330">
        <v>55133</v>
      </c>
      <c r="M58" s="331">
        <v>4.9000000000000004</v>
      </c>
      <c r="N58" s="332">
        <v>-9.5</v>
      </c>
    </row>
    <row r="59" spans="1:14">
      <c r="A59" s="248"/>
      <c r="B59" s="244"/>
      <c r="C59" s="244"/>
      <c r="D59" s="244"/>
      <c r="E59" s="244"/>
      <c r="F59" s="244"/>
      <c r="G59" s="310" t="s">
        <v>510</v>
      </c>
      <c r="H59" s="311"/>
      <c r="I59" s="319">
        <v>3065763</v>
      </c>
      <c r="J59" s="320">
        <v>367201</v>
      </c>
      <c r="K59" s="321">
        <v>255.1</v>
      </c>
      <c r="L59" s="322">
        <v>119674</v>
      </c>
      <c r="M59" s="323">
        <v>26.2</v>
      </c>
      <c r="N59" s="324">
        <v>228.9</v>
      </c>
    </row>
    <row r="60" spans="1:14">
      <c r="A60" s="248"/>
      <c r="B60" s="244"/>
      <c r="C60" s="244"/>
      <c r="D60" s="244"/>
      <c r="E60" s="244"/>
      <c r="F60" s="244"/>
      <c r="G60" s="325"/>
      <c r="H60" s="326" t="s">
        <v>506</v>
      </c>
      <c r="I60" s="333">
        <v>573059</v>
      </c>
      <c r="J60" s="328">
        <v>68638</v>
      </c>
      <c r="K60" s="329">
        <v>33.200000000000003</v>
      </c>
      <c r="L60" s="330">
        <v>57803</v>
      </c>
      <c r="M60" s="331">
        <v>4.8</v>
      </c>
      <c r="N60" s="332">
        <v>28.4</v>
      </c>
    </row>
    <row r="61" spans="1:14">
      <c r="A61" s="248"/>
      <c r="B61" s="244"/>
      <c r="C61" s="244"/>
      <c r="D61" s="244"/>
      <c r="E61" s="244"/>
      <c r="F61" s="244"/>
      <c r="G61" s="310" t="s">
        <v>511</v>
      </c>
      <c r="H61" s="334"/>
      <c r="I61" s="335">
        <v>1338610</v>
      </c>
      <c r="J61" s="336">
        <v>160987</v>
      </c>
      <c r="K61" s="337">
        <v>55</v>
      </c>
      <c r="L61" s="338">
        <v>107538</v>
      </c>
      <c r="M61" s="339">
        <v>9.8000000000000007</v>
      </c>
      <c r="N61" s="324">
        <v>45.2</v>
      </c>
    </row>
    <row r="62" spans="1:14">
      <c r="A62" s="248"/>
      <c r="B62" s="244"/>
      <c r="C62" s="244"/>
      <c r="D62" s="244"/>
      <c r="E62" s="244"/>
      <c r="F62" s="244"/>
      <c r="G62" s="325"/>
      <c r="H62" s="326" t="s">
        <v>506</v>
      </c>
      <c r="I62" s="327">
        <v>509132</v>
      </c>
      <c r="J62" s="328">
        <v>61330</v>
      </c>
      <c r="K62" s="329">
        <v>6.3</v>
      </c>
      <c r="L62" s="330">
        <v>59584</v>
      </c>
      <c r="M62" s="331">
        <v>7.8</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34.950000000000003</v>
      </c>
      <c r="G47" s="12">
        <v>38.14</v>
      </c>
      <c r="H47" s="12">
        <v>44.05</v>
      </c>
      <c r="I47" s="12">
        <v>50.95</v>
      </c>
      <c r="J47" s="13">
        <v>38.369999999999997</v>
      </c>
    </row>
    <row r="48" spans="2:10" ht="57.75" customHeight="1">
      <c r="B48" s="14"/>
      <c r="C48" s="1139" t="s">
        <v>4</v>
      </c>
      <c r="D48" s="1139"/>
      <c r="E48" s="1140"/>
      <c r="F48" s="15">
        <v>11.32</v>
      </c>
      <c r="G48" s="16">
        <v>7.04</v>
      </c>
      <c r="H48" s="16">
        <v>6.98</v>
      </c>
      <c r="I48" s="16">
        <v>6.91</v>
      </c>
      <c r="J48" s="17">
        <v>5.13</v>
      </c>
    </row>
    <row r="49" spans="2:10" ht="57.75" customHeight="1" thickBot="1">
      <c r="B49" s="18"/>
      <c r="C49" s="1141" t="s">
        <v>5</v>
      </c>
      <c r="D49" s="1141"/>
      <c r="E49" s="1142"/>
      <c r="F49" s="19">
        <v>5.91</v>
      </c>
      <c r="G49" s="20" t="s">
        <v>518</v>
      </c>
      <c r="H49" s="20">
        <v>4.0199999999999996</v>
      </c>
      <c r="I49" s="20">
        <v>3.1</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8.48</v>
      </c>
      <c r="G34" s="33">
        <v>8.5</v>
      </c>
      <c r="H34" s="33">
        <v>7.94</v>
      </c>
      <c r="I34" s="33">
        <v>9.0500000000000007</v>
      </c>
      <c r="J34" s="34">
        <v>10.14</v>
      </c>
      <c r="K34" s="22"/>
      <c r="L34" s="22"/>
      <c r="M34" s="22"/>
      <c r="N34" s="22"/>
      <c r="O34" s="22"/>
      <c r="P34" s="22"/>
    </row>
    <row r="35" spans="1:16" ht="39" customHeight="1">
      <c r="A35" s="22"/>
      <c r="B35" s="35"/>
      <c r="C35" s="1143" t="s">
        <v>521</v>
      </c>
      <c r="D35" s="1144"/>
      <c r="E35" s="1145"/>
      <c r="F35" s="36">
        <v>11.32</v>
      </c>
      <c r="G35" s="37">
        <v>7.04</v>
      </c>
      <c r="H35" s="37">
        <v>6.98</v>
      </c>
      <c r="I35" s="37">
        <v>6.91</v>
      </c>
      <c r="J35" s="38">
        <v>5.13</v>
      </c>
      <c r="K35" s="22"/>
      <c r="L35" s="22"/>
      <c r="M35" s="22"/>
      <c r="N35" s="22"/>
      <c r="O35" s="22"/>
      <c r="P35" s="22"/>
    </row>
    <row r="36" spans="1:16" ht="39" customHeight="1">
      <c r="A36" s="22"/>
      <c r="B36" s="35"/>
      <c r="C36" s="1143" t="s">
        <v>522</v>
      </c>
      <c r="D36" s="1144"/>
      <c r="E36" s="1145"/>
      <c r="F36" s="36">
        <v>3.66</v>
      </c>
      <c r="G36" s="37">
        <v>3.8</v>
      </c>
      <c r="H36" s="37">
        <v>4.0199999999999996</v>
      </c>
      <c r="I36" s="37">
        <v>4.3600000000000003</v>
      </c>
      <c r="J36" s="38">
        <v>3.76</v>
      </c>
      <c r="K36" s="22"/>
      <c r="L36" s="22"/>
      <c r="M36" s="22"/>
      <c r="N36" s="22"/>
      <c r="O36" s="22"/>
      <c r="P36" s="22"/>
    </row>
    <row r="37" spans="1:16" ht="39" customHeight="1">
      <c r="A37" s="22"/>
      <c r="B37" s="35"/>
      <c r="C37" s="1143" t="s">
        <v>523</v>
      </c>
      <c r="D37" s="1144"/>
      <c r="E37" s="1145"/>
      <c r="F37" s="36">
        <v>1.1200000000000001</v>
      </c>
      <c r="G37" s="37">
        <v>0.79</v>
      </c>
      <c r="H37" s="37">
        <v>1.49</v>
      </c>
      <c r="I37" s="37">
        <v>0.96</v>
      </c>
      <c r="J37" s="38">
        <v>0.96</v>
      </c>
      <c r="K37" s="22"/>
      <c r="L37" s="22"/>
      <c r="M37" s="22"/>
      <c r="N37" s="22"/>
      <c r="O37" s="22"/>
      <c r="P37" s="22"/>
    </row>
    <row r="38" spans="1:16" ht="39" customHeight="1">
      <c r="A38" s="22"/>
      <c r="B38" s="35"/>
      <c r="C38" s="1143" t="s">
        <v>524</v>
      </c>
      <c r="D38" s="1144"/>
      <c r="E38" s="1145"/>
      <c r="F38" s="36">
        <v>0.41</v>
      </c>
      <c r="G38" s="37">
        <v>0.56999999999999995</v>
      </c>
      <c r="H38" s="37">
        <v>0.9</v>
      </c>
      <c r="I38" s="37">
        <v>0.96</v>
      </c>
      <c r="J38" s="38">
        <v>0.96</v>
      </c>
      <c r="K38" s="22"/>
      <c r="L38" s="22"/>
      <c r="M38" s="22"/>
      <c r="N38" s="22"/>
      <c r="O38" s="22"/>
      <c r="P38" s="22"/>
    </row>
    <row r="39" spans="1:16" ht="39" customHeight="1">
      <c r="A39" s="22"/>
      <c r="B39" s="35"/>
      <c r="C39" s="1143" t="s">
        <v>525</v>
      </c>
      <c r="D39" s="1144"/>
      <c r="E39" s="1145"/>
      <c r="F39" s="36">
        <v>0.68</v>
      </c>
      <c r="G39" s="37">
        <v>0.33</v>
      </c>
      <c r="H39" s="37">
        <v>0.1</v>
      </c>
      <c r="I39" s="37">
        <v>0.3</v>
      </c>
      <c r="J39" s="38">
        <v>0.45</v>
      </c>
      <c r="K39" s="22"/>
      <c r="L39" s="22"/>
      <c r="M39" s="22"/>
      <c r="N39" s="22"/>
      <c r="O39" s="22"/>
      <c r="P39" s="22"/>
    </row>
    <row r="40" spans="1:16" ht="39" customHeight="1">
      <c r="A40" s="22"/>
      <c r="B40" s="35"/>
      <c r="C40" s="1143" t="s">
        <v>526</v>
      </c>
      <c r="D40" s="1144"/>
      <c r="E40" s="1145"/>
      <c r="F40" s="36">
        <v>0</v>
      </c>
      <c r="G40" s="37">
        <v>0</v>
      </c>
      <c r="H40" s="37">
        <v>0.01</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153</v>
      </c>
      <c r="L45" s="60">
        <v>136</v>
      </c>
      <c r="M45" s="60">
        <v>116</v>
      </c>
      <c r="N45" s="60">
        <v>110</v>
      </c>
      <c r="O45" s="61">
        <v>107</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599</v>
      </c>
      <c r="L48" s="64">
        <v>577</v>
      </c>
      <c r="M48" s="64">
        <v>559</v>
      </c>
      <c r="N48" s="64">
        <v>531</v>
      </c>
      <c r="O48" s="65">
        <v>546</v>
      </c>
      <c r="P48" s="48"/>
      <c r="Q48" s="48"/>
      <c r="R48" s="48"/>
      <c r="S48" s="48"/>
      <c r="T48" s="48"/>
      <c r="U48" s="48"/>
    </row>
    <row r="49" spans="1:21" ht="30.75" customHeight="1">
      <c r="A49" s="48"/>
      <c r="B49" s="1161"/>
      <c r="C49" s="1162"/>
      <c r="D49" s="62"/>
      <c r="E49" s="1153" t="s">
        <v>15</v>
      </c>
      <c r="F49" s="1153"/>
      <c r="G49" s="1153"/>
      <c r="H49" s="1153"/>
      <c r="I49" s="1153"/>
      <c r="J49" s="1154"/>
      <c r="K49" s="63">
        <v>6</v>
      </c>
      <c r="L49" s="64">
        <v>6</v>
      </c>
      <c r="M49" s="64">
        <v>6</v>
      </c>
      <c r="N49" s="64">
        <v>6</v>
      </c>
      <c r="O49" s="65">
        <v>6</v>
      </c>
      <c r="P49" s="48"/>
      <c r="Q49" s="48"/>
      <c r="R49" s="48"/>
      <c r="S49" s="48"/>
      <c r="T49" s="48"/>
      <c r="U49" s="48"/>
    </row>
    <row r="50" spans="1:21" ht="30.75" customHeight="1">
      <c r="A50" s="48"/>
      <c r="B50" s="1161"/>
      <c r="C50" s="1162"/>
      <c r="D50" s="62"/>
      <c r="E50" s="1153" t="s">
        <v>16</v>
      </c>
      <c r="F50" s="1153"/>
      <c r="G50" s="1153"/>
      <c r="H50" s="1153"/>
      <c r="I50" s="1153"/>
      <c r="J50" s="1154"/>
      <c r="K50" s="63">
        <v>47</v>
      </c>
      <c r="L50" s="64">
        <v>46</v>
      </c>
      <c r="M50" s="64">
        <v>46</v>
      </c>
      <c r="N50" s="64">
        <v>44</v>
      </c>
      <c r="O50" s="65">
        <v>43</v>
      </c>
      <c r="P50" s="48"/>
      <c r="Q50" s="48"/>
      <c r="R50" s="48"/>
      <c r="S50" s="48"/>
      <c r="T50" s="48"/>
      <c r="U50" s="48"/>
    </row>
    <row r="51" spans="1:21" ht="30.75" customHeight="1">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18</v>
      </c>
      <c r="C52" s="1152"/>
      <c r="D52" s="66"/>
      <c r="E52" s="1153" t="s">
        <v>19</v>
      </c>
      <c r="F52" s="1153"/>
      <c r="G52" s="1153"/>
      <c r="H52" s="1153"/>
      <c r="I52" s="1153"/>
      <c r="J52" s="1154"/>
      <c r="K52" s="63">
        <v>609</v>
      </c>
      <c r="L52" s="64">
        <v>583</v>
      </c>
      <c r="M52" s="64">
        <v>579</v>
      </c>
      <c r="N52" s="64">
        <v>571</v>
      </c>
      <c r="O52" s="65">
        <v>566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196</v>
      </c>
      <c r="L53" s="69">
        <v>182</v>
      </c>
      <c r="M53" s="69">
        <v>148</v>
      </c>
      <c r="N53" s="69">
        <v>120</v>
      </c>
      <c r="O53" s="70">
        <v>136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2015-05-08T04:26:02Z</cp:lastPrinted>
  <dcterms:created xsi:type="dcterms:W3CDTF">2015-02-17T06:41:00Z</dcterms:created>
  <dcterms:modified xsi:type="dcterms:W3CDTF">2018-04-13T06:33:30Z</dcterms:modified>
  <cp:category/>
</cp:coreProperties>
</file>