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地域整備部\上下水道課\業務係\各種調査(H27～)\経営比較分析関連\R4年度決算に基づく経営比較分析\水道分\"/>
    </mc:Choice>
  </mc:AlternateContent>
  <workbookProtection workbookAlgorithmName="SHA-512" workbookHashValue="LimG0uxQ7eTc+AcHDsyCtmIQSu2jwx/Louwque8GbFwi0mRRVHdFKXtF1gwgaAlM0THXOS89CFC4rUQSbsZrwg==" workbookSaltValue="lkX2TT6kV2XOP4bsMJjtA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<sst xmlns="http://schemas.openxmlformats.org/spreadsheetml/2006/main" count="228" uniqueCount="114">
  <si>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</si>
  <si>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</si>
  <si>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</si>
  <si>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</si>
  <si>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</si>
  <si>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</si>
  <si>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</si>
  <si>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</si>
  <si>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</si>
  <si>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</si>
  <si>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</si>
  <si>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</si>
  <si>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</si>
  <si>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</si>
  <si>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</si>
  <si>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</si>
  <si>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</si>
  <si>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</si>
  <si>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</si>
  <si>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</si>
  <si>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</si>
  <si>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</si>
  <si>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</si>
  <si>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</si>
  <si>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</si>
  <si>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</si>
  <si>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</si>
  <si>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</si>
  <si>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</si>
  <si>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</si>
  <si>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</si>
  <si>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</si>
  <si>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</si>
  <si>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</si>
  <si>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</si>
  <si>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</si>
  <si>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</si>
  <si>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</si>
  <si>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</si>
  <si>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</si>
  <si>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</si>
  <si>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</si>
  <si>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</si>
  <si>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</si>
  <si>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</si>
  <si>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</si>
  <si>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</si>
  <si>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</si>
  <si>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</si>
  <si>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</si>
  <si>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</si>
  <si>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</si>
  <si>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</si>
  <si>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</si>
  <si>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</si>
  <si>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</si>
  <si>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</si>
  <si>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</si>
  <si>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</si>
  <si>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</si>
  <si>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</si>
  <si>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</si>
  <si>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</si>
  <si>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</si>
  <si>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</si>
  <si>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</si>
  <si>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</si>
  <si>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</si>
  <si>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</si>
  <si>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</si>
  <si>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</si>
  <si>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</si>
  <si>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</si>
  <si>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</si>
  <si>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</si>
  <si>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</si>
  <si>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</si>
  <si>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</si>
  <si>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</si>
  <si>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</si>
  <si>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</si>
  <si>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</si>
  <si>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</si>
  <si>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</si>
  <si>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</si>
  <si>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</si>
  <si>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</si>
  <si>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</si>
  <si>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</si>
  <si>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</si>
  <si>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</si>
  <si>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</si>
  <si>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</si>
  <si>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湯沢町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</si>
  <si>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</si>
  <si>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</si>
  <si>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</si>
  <si>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</si>
  <si>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</si>
  <si>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</si>
  <si>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</si>
  <si>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</si>
  <si>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</si>
  <si>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</si>
  <si>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</si>
  <si>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</si>
  <si>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</si>
  <si>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</si>
  <si>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</si>
  <si>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</si>
  <si>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</si>
  <si>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①有形固定資産減価償却率について
　有形固定資産減価償却率は60％を上回り年々増加しており、施設更新の必要性が増してきている。
③管路更新率について
　管路更新率は低い数値となっているが、今後、法定耐用年数をむかえる管路の更新を計画的に行う必要がある。
　施設の老朽化が進み修繕費用が増加傾向にある。経年劣化による故障により水道供給に支障をきたさないよう、計画的に修繕を実施することで、費用の平準化を図る必要がある。</t>
    <rPh sb="29" eb="31">
      <t>ユウケイ</t>
    </rPh>
    <rPh sb="31" eb="33">
      <t>コテイ</t>
    </rPh>
    <rPh sb="33" eb="35">
      <t>シサン</t>
    </rPh>
    <rPh sb="65" eb="67">
      <t>カンロ</t>
    </rPh>
    <rPh sb="67" eb="69">
      <t>コウシン</t>
    </rPh>
    <rPh sb="69" eb="70">
      <t>リツ</t>
    </rPh>
    <rPh sb="154" eb="156">
      <t>ゾウカ</t>
    </rPh>
    <rPh sb="156" eb="158">
      <t>ケイコウ</t>
    </rPh>
    <rPh sb="190" eb="193">
      <t>ケイカクテキ</t>
    </rPh>
    <rPh sb="194" eb="196">
      <t>シュウゼン</t>
    </rPh>
    <rPh sb="197" eb="199">
      <t>ジッシ</t>
    </rPh>
    <rPh sb="205" eb="207">
      <t>ヒヨウヘイジュンカハカヒツヨウ</t>
    </rPh>
    <phoneticPr fontId="4"/>
  </si>
  <si>
    <t>　新型コロナウイルス感染症拡大に伴う経済活動停滞が、行動規制緩和により改善されつつある中で、給水収益は回復傾向にある。現状では概ね健全な経営状況を維持している。
　しかし、給水開始から50年以上が経過し、施設や管路の老朽化に伴う維持管理費の抑制も難しいため、今後、優先順位を考慮した適正な管理の実施や財源確保のために経費の削減、料金徴収率の向上に取り組むことにより健全な経営を堅持していく。</t>
    <rPh sb="1" eb="3">
      <t>シンガタ</t>
    </rPh>
    <rPh sb="10" eb="13">
      <t>カンセンショウ</t>
    </rPh>
    <rPh sb="13" eb="15">
      <t>カクダイ</t>
    </rPh>
    <rPh sb="16" eb="17">
      <t>トモナ</t>
    </rPh>
    <rPh sb="18" eb="20">
      <t>ケイザイ</t>
    </rPh>
    <rPh sb="20" eb="22">
      <t>カツドウ</t>
    </rPh>
    <rPh sb="22" eb="24">
      <t>テイタイ</t>
    </rPh>
    <rPh sb="26" eb="28">
      <t>コウドウ</t>
    </rPh>
    <rPh sb="28" eb="30">
      <t>キセイ</t>
    </rPh>
    <rPh sb="30" eb="32">
      <t>カンワ</t>
    </rPh>
    <rPh sb="35" eb="37">
      <t>カイゼン</t>
    </rPh>
    <rPh sb="43" eb="44">
      <t>ナカ</t>
    </rPh>
    <rPh sb="46" eb="48">
      <t>キュウスイ</t>
    </rPh>
    <rPh sb="48" eb="50">
      <t>シュウエキ</t>
    </rPh>
    <rPh sb="59" eb="61">
      <t>ゲンジョウ</t>
    </rPh>
    <rPh sb="63" eb="64">
      <t>オオム</t>
    </rPh>
    <rPh sb="65" eb="67">
      <t>ケンゼン</t>
    </rPh>
    <rPh sb="68" eb="72">
      <t>ケイエイジョウキョウ</t>
    </rPh>
    <rPh sb="73" eb="75">
      <t>イジ</t>
    </rPh>
    <rPh sb="86" eb="90">
      <t>キュウスイカイシ</t>
    </rPh>
    <rPh sb="94" eb="95">
      <t>ネン</t>
    </rPh>
    <rPh sb="95" eb="97">
      <t>イジョウ</t>
    </rPh>
    <rPh sb="98" eb="100">
      <t>ケイカ</t>
    </rPh>
    <rPh sb="102" eb="104">
      <t>シセツ</t>
    </rPh>
    <rPh sb="105" eb="107">
      <t>カンロ</t>
    </rPh>
    <rPh sb="108" eb="111">
      <t>ロウキュウカ</t>
    </rPh>
    <rPh sb="112" eb="113">
      <t>トモナ</t>
    </rPh>
    <rPh sb="114" eb="116">
      <t>イジ</t>
    </rPh>
    <rPh sb="116" eb="119">
      <t>カンリヒ</t>
    </rPh>
    <rPh sb="120" eb="122">
      <t>ヨクセイ</t>
    </rPh>
    <rPh sb="123" eb="124">
      <t>ムズカ</t>
    </rPh>
    <rPh sb="129" eb="131">
      <t>コンゴ</t>
    </rPh>
    <rPh sb="137" eb="139">
      <t>コウリョ</t>
    </rPh>
    <rPh sb="141" eb="143">
      <t>テキセイ</t>
    </rPh>
    <rPh sb="144" eb="146">
      <t>カンリ</t>
    </rPh>
    <rPh sb="147" eb="149">
      <t>ジッシ</t>
    </rPh>
    <rPh sb="150" eb="154">
      <t>ザイゲンカクホ</t>
    </rPh>
    <rPh sb="158" eb="160">
      <t>ケイヒ</t>
    </rPh>
    <rPh sb="161" eb="163">
      <t>サクゲン</t>
    </rPh>
    <rPh sb="168" eb="169">
      <t>リツ</t>
    </rPh>
    <rPh sb="170" eb="172">
      <t>コウジョウ</t>
    </rPh>
    <rPh sb="173" eb="174">
      <t>ト</t>
    </rPh>
    <rPh sb="175" eb="176">
      <t>ク</t>
    </rPh>
    <rPh sb="182" eb="184">
      <t>ケンゼン</t>
    </rPh>
    <rPh sb="185" eb="187">
      <t>ケイエイ</t>
    </rPh>
    <rPh sb="188" eb="189">
      <t>ケン</t>
    </rPh>
    <rPh sb="189" eb="190">
      <t>モ</t>
    </rPh>
    <phoneticPr fontId="4"/>
  </si>
  <si>
    <t>①経常収支比率について
　令和４年度も新型コロナウイルス感染症拡大による観光客減少に伴い経済活動に影響を受けたが、行動規制緩和によりコロナ禍前の水準に戻りつつある。指標は100％を超え単年度収益は黒字である。
②累積欠損金比率について
　累積欠損金は0％である。今後も欠損金が発生しないよう経営の安定に努める。
③流動比率について
　流動比率は100％を超えており、支払能力は高いと考える。また、建設改良費等に充てられた新たな企業債はなく、今後償還が減少することから、この数値が維持されるものと考える。
④企業債残高対給水収益比率について
　企業債残高対給水収益比率は、類似団体平均を下回っている。今後も新たな借入の予定がないことから減少が続くと見込まれる。
⑤料金回収率について
　料金回収率は100％を超え、単年度の収益は黒字であり、適正な料金水準であると考える。
⑥給水原価について
　新型コロナウイルス感染症拡大による観光客減少に伴い経済活動に影響を受けたが、行動規制緩和により、年間有収水量が増加し、コロナ禍前の水準に戻りつつあり、全国・類似団体平均を下回っている状況である。
⑦施設利用率について
　施設利用率は、全国・類似団体平均を下回っている。当町が観光地で、季節により需要が大きく変わるためである。
⑧有収率について
　有収率は、全国・類似団体平均を下回っている。日々の業務の中で、漏水修繕や老朽化した施設の更新など、原因を特定し改善に努めていく必要がある。</t>
    <rPh sb="1" eb="3">
      <t>ケイジョウ</t>
    </rPh>
    <rPh sb="3" eb="5">
      <t>シュウシ</t>
    </rPh>
    <rPh sb="5" eb="7">
      <t>ヒリツ</t>
    </rPh>
    <rPh sb="13" eb="15">
      <t>レイワ</t>
    </rPh>
    <rPh sb="16" eb="18">
      <t>ネンド</t>
    </rPh>
    <rPh sb="19" eb="21">
      <t>シンガタ</t>
    </rPh>
    <rPh sb="28" eb="31">
      <t>カンセンショウ</t>
    </rPh>
    <rPh sb="31" eb="33">
      <t>カクダイ</t>
    </rPh>
    <rPh sb="36" eb="39">
      <t>カンコウキャク</t>
    </rPh>
    <rPh sb="39" eb="41">
      <t>ゲンショウ</t>
    </rPh>
    <rPh sb="42" eb="43">
      <t>トモナ</t>
    </rPh>
    <rPh sb="44" eb="46">
      <t>ケイザイ</t>
    </rPh>
    <rPh sb="46" eb="48">
      <t>カツドウ</t>
    </rPh>
    <rPh sb="49" eb="51">
      <t>エイキョウ</t>
    </rPh>
    <rPh sb="52" eb="53">
      <t>ウ</t>
    </rPh>
    <rPh sb="57" eb="59">
      <t>コウドウ</t>
    </rPh>
    <rPh sb="59" eb="61">
      <t>キセイ</t>
    </rPh>
    <rPh sb="61" eb="63">
      <t>カンワ</t>
    </rPh>
    <rPh sb="82" eb="84">
      <t>シヒョウ</t>
    </rPh>
    <rPh sb="90" eb="91">
      <t>コ</t>
    </rPh>
    <rPh sb="92" eb="95">
      <t>タンネンド</t>
    </rPh>
    <rPh sb="95" eb="97">
      <t>シュウエキ</t>
    </rPh>
    <rPh sb="98" eb="100">
      <t>クロジ</t>
    </rPh>
    <rPh sb="106" eb="108">
      <t>ルイセキ</t>
    </rPh>
    <rPh sb="108" eb="110">
      <t>ケッソン</t>
    </rPh>
    <rPh sb="110" eb="111">
      <t>キン</t>
    </rPh>
    <rPh sb="111" eb="113">
      <t>ヒリツ</t>
    </rPh>
    <rPh sb="119" eb="121">
      <t>ルイセキ</t>
    </rPh>
    <rPh sb="121" eb="123">
      <t>ケッソン</t>
    </rPh>
    <rPh sb="123" eb="124">
      <t>キン</t>
    </rPh>
    <rPh sb="131" eb="133">
      <t>コンゴ</t>
    </rPh>
    <rPh sb="134" eb="136">
      <t>ケッソン</t>
    </rPh>
    <rPh sb="136" eb="137">
      <t>キン</t>
    </rPh>
    <rPh sb="138" eb="140">
      <t>ハッセイ</t>
    </rPh>
    <rPh sb="145" eb="147">
      <t>ケイエイ</t>
    </rPh>
    <rPh sb="148" eb="150">
      <t>アンテイ</t>
    </rPh>
    <rPh sb="151" eb="152">
      <t>ツト</t>
    </rPh>
    <rPh sb="157" eb="161">
      <t>リュウドウヒリツ</t>
    </rPh>
    <rPh sb="167" eb="169">
      <t>リュウドウ</t>
    </rPh>
    <rPh sb="169" eb="171">
      <t>ヒリツ</t>
    </rPh>
    <rPh sb="177" eb="178">
      <t>コ</t>
    </rPh>
    <rPh sb="183" eb="185">
      <t>シハラ</t>
    </rPh>
    <rPh sb="185" eb="187">
      <t>ノウリョク</t>
    </rPh>
    <rPh sb="188" eb="189">
      <t>タカ</t>
    </rPh>
    <rPh sb="191" eb="192">
      <t>カンガ</t>
    </rPh>
    <rPh sb="198" eb="200">
      <t>ケンセツ</t>
    </rPh>
    <rPh sb="200" eb="202">
      <t>カイリョウ</t>
    </rPh>
    <rPh sb="202" eb="203">
      <t>ヒ</t>
    </rPh>
    <rPh sb="203" eb="204">
      <t>トウ</t>
    </rPh>
    <rPh sb="205" eb="206">
      <t>ア</t>
    </rPh>
    <rPh sb="210" eb="211">
      <t>アラ</t>
    </rPh>
    <rPh sb="213" eb="215">
      <t>キギョウ</t>
    </rPh>
    <rPh sb="215" eb="216">
      <t>サイ</t>
    </rPh>
    <rPh sb="220" eb="222">
      <t>コンゴ</t>
    </rPh>
    <rPh sb="222" eb="224">
      <t>ショウカン</t>
    </rPh>
    <rPh sb="225" eb="227">
      <t>ゲンショウ</t>
    </rPh>
    <rPh sb="236" eb="238">
      <t>スウチ</t>
    </rPh>
    <rPh sb="239" eb="241">
      <t>イジ</t>
    </rPh>
    <rPh sb="247" eb="248">
      <t>カンガ</t>
    </rPh>
    <rPh sb="271" eb="274">
      <t>キギョウサイ</t>
    </rPh>
    <rPh sb="274" eb="276">
      <t>ザンダカ</t>
    </rPh>
    <rPh sb="276" eb="277">
      <t>ツイ</t>
    </rPh>
    <rPh sb="277" eb="279">
      <t>キュウスイ</t>
    </rPh>
    <rPh sb="279" eb="283">
      <t>シュウエキヒリツ</t>
    </rPh>
    <rPh sb="285" eb="289">
      <t>ルイニダンタイ</t>
    </rPh>
    <rPh sb="289" eb="291">
      <t>ヘイキン</t>
    </rPh>
    <rPh sb="292" eb="294">
      <t>シタマワ</t>
    </rPh>
    <rPh sb="299" eb="301">
      <t>コンゴ</t>
    </rPh>
    <rPh sb="302" eb="303">
      <t>アラ</t>
    </rPh>
    <rPh sb="305" eb="307">
      <t>カリイレ</t>
    </rPh>
    <rPh sb="308" eb="310">
      <t>ヨテイ</t>
    </rPh>
    <rPh sb="317" eb="319">
      <t>ゲンショウ</t>
    </rPh>
    <rPh sb="320" eb="321">
      <t>ツヅ</t>
    </rPh>
    <rPh sb="323" eb="325">
      <t>ミコ</t>
    </rPh>
    <rPh sb="331" eb="333">
      <t>リョウキン</t>
    </rPh>
    <rPh sb="333" eb="336">
      <t>カイシュウリツ</t>
    </rPh>
    <rPh sb="380" eb="381">
      <t>カンガ</t>
    </rPh>
    <rPh sb="386" eb="390">
      <t>キュウスイゲンカ</t>
    </rPh>
    <rPh sb="444" eb="446">
      <t>ネンカン</t>
    </rPh>
    <rPh sb="471" eb="473">
      <t>ゼンコク</t>
    </rPh>
    <rPh sb="474" eb="478">
      <t>ルイニダンタイ</t>
    </rPh>
    <rPh sb="478" eb="480">
      <t>ヘイキン</t>
    </rPh>
    <rPh sb="481" eb="483">
      <t>シタマワ</t>
    </rPh>
    <rPh sb="487" eb="489">
      <t>ジョウキョウ</t>
    </rPh>
    <rPh sb="495" eb="497">
      <t>シセツ</t>
    </rPh>
    <rPh sb="497" eb="500">
      <t>リヨウリツ</t>
    </rPh>
    <rPh sb="506" eb="508">
      <t>シセツ</t>
    </rPh>
    <rPh sb="508" eb="511">
      <t>リヨウリツ</t>
    </rPh>
    <rPh sb="513" eb="515">
      <t>ゼンコク</t>
    </rPh>
    <rPh sb="516" eb="520">
      <t>ルイニダンタイ</t>
    </rPh>
    <rPh sb="520" eb="522">
      <t>ヘイキン</t>
    </rPh>
    <rPh sb="523" eb="525">
      <t>シタマワ</t>
    </rPh>
    <rPh sb="530" eb="531">
      <t>トウ</t>
    </rPh>
    <rPh sb="531" eb="532">
      <t>マチ</t>
    </rPh>
    <rPh sb="533" eb="536">
      <t>カンコウチ</t>
    </rPh>
    <rPh sb="538" eb="540">
      <t>キセツ</t>
    </rPh>
    <rPh sb="543" eb="545">
      <t>ジュヨウ</t>
    </rPh>
    <rPh sb="546" eb="547">
      <t>オオ</t>
    </rPh>
    <rPh sb="549" eb="550">
      <t>カ</t>
    </rPh>
    <rPh sb="560" eb="562">
      <t>ユウシュウ</t>
    </rPh>
    <rPh sb="562" eb="563">
      <t>リツ</t>
    </rPh>
    <rPh sb="569" eb="572">
      <t>ユウシュウリツ</t>
    </rPh>
    <rPh sb="574" eb="576">
      <t>ゼンコク</t>
    </rPh>
    <rPh sb="577" eb="581">
      <t>ルイニダンタイ</t>
    </rPh>
    <rPh sb="581" eb="583">
      <t>ヘイキン</t>
    </rPh>
    <rPh sb="584" eb="586">
      <t>シタマワ</t>
    </rPh>
    <rPh sb="591" eb="593">
      <t>ヒビ</t>
    </rPh>
    <rPh sb="594" eb="596">
      <t>ギョウム</t>
    </rPh>
    <rPh sb="597" eb="598">
      <t>ナカ</t>
    </rPh>
    <rPh sb="600" eb="602">
      <t>ロウスイ</t>
    </rPh>
    <rPh sb="602" eb="604">
      <t>シュウゼン</t>
    </rPh>
    <rPh sb="605" eb="608">
      <t>ロウキュウカ</t>
    </rPh>
    <rPh sb="610" eb="612">
      <t>シセツ</t>
    </rPh>
    <rPh sb="613" eb="615">
      <t>コウシン</t>
    </rPh>
    <rPh sb="618" eb="620">
      <t>ゲンイン</t>
    </rPh>
    <rPh sb="621" eb="623">
      <t>トクテイ</t>
    </rPh>
    <rPh sb="624" eb="626">
      <t>カイゼン</t>
    </rPh>
    <rPh sb="627" eb="628">
      <t>ツト</t>
    </rPh>
    <rPh sb="632" eb="63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</si>
</sst>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shrinkToFit="1"/>
      <protection locked="0"/>
    </xf>
    <xf numFmtId="0" fontId="16" fillId="0" borderId="0" xfId="0" applyFont="1" applyAlignment="1" applyProtection="1">
      <alignment horizontal="left" vertical="top" wrapText="1" shrinkToFit="1"/>
      <protection locked="0"/>
    </xf>
    <xf numFmtId="0" fontId="16" fillId="0" borderId="10" xfId="0" applyFont="1" applyBorder="1" applyAlignment="1" applyProtection="1">
      <alignment horizontal="left" vertical="top" wrapText="1" shrinkToFi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F3-452D-BDAF-39E2242620F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4AF3-452D-BDAF-39E2242620F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44.16</c:v>
                </c:pt>
                <c:pt idx="1">
                  <c:v>42.67</c:v>
                </c:pt>
                <c:pt idx="2">
                  <c:v>38.35</c:v>
                </c:pt>
                <c:pt idx="3">
                  <c:v>40.090000000000003</c:v>
                </c:pt>
                <c:pt idx="4">
                  <c:v>41.64</c:v>
                </c:pt>
              </c:numCache>
            </c:numRef>
          </c:val>
          <c:extLst>
            <c:ext xmlns:c16="http://schemas.microsoft.com/office/drawing/2014/chart" uri="{C3380CC4-5D6E-409C-BE32-E72D297353CC}">
              <c16:uniqueId val="{00000000-7021-4912-A1BA-475BC040306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7021-4912-A1BA-475BC040306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53.44</c:v>
                </c:pt>
                <c:pt idx="1">
                  <c:v>53.07</c:v>
                </c:pt>
                <c:pt idx="2">
                  <c:v>50.3</c:v>
                </c:pt>
                <c:pt idx="3">
                  <c:v>50.04</c:v>
                </c:pt>
                <c:pt idx="4">
                  <c:v>52.41</c:v>
                </c:pt>
              </c:numCache>
            </c:numRef>
          </c:val>
          <c:extLst>
            <c:ext xmlns:c16="http://schemas.microsoft.com/office/drawing/2014/chart" uri="{C3380CC4-5D6E-409C-BE32-E72D297353CC}">
              <c16:uniqueId val="{00000000-6284-48A5-B012-194210B434E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6284-48A5-B012-194210B434E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117.57</c:v>
                </c:pt>
                <c:pt idx="1">
                  <c:v>115.55</c:v>
                </c:pt>
                <c:pt idx="2">
                  <c:v>106.43</c:v>
                </c:pt>
                <c:pt idx="3">
                  <c:v>109.02</c:v>
                </c:pt>
                <c:pt idx="4">
                  <c:v>117.05</c:v>
                </c:pt>
              </c:numCache>
            </c:numRef>
          </c:val>
          <c:extLst>
            <c:ext xmlns:c16="http://schemas.microsoft.com/office/drawing/2014/chart" uri="{C3380CC4-5D6E-409C-BE32-E72D297353CC}">
              <c16:uniqueId val="{00000000-C295-4460-8A9C-A989103FDAE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C295-4460-8A9C-A989103FDAE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58.51</c:v>
                </c:pt>
                <c:pt idx="1">
                  <c:v>59.97</c:v>
                </c:pt>
                <c:pt idx="2">
                  <c:v>61.21</c:v>
                </c:pt>
                <c:pt idx="3">
                  <c:v>62.44</c:v>
                </c:pt>
                <c:pt idx="4">
                  <c:v>63.85</c:v>
                </c:pt>
              </c:numCache>
            </c:numRef>
          </c:val>
          <c:extLst>
            <c:ext xmlns:c16="http://schemas.microsoft.com/office/drawing/2014/chart" uri="{C3380CC4-5D6E-409C-BE32-E72D297353CC}">
              <c16:uniqueId val="{00000000-0288-4446-8ABE-13E5C0624DD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0288-4446-8ABE-13E5C0624DD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8C-434F-9FA6-8A9008757AD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F58C-434F-9FA6-8A9008757AD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D6-4043-9D4A-27F740685B8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EFD6-4043-9D4A-27F740685B8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391.27</c:v>
                </c:pt>
                <c:pt idx="1">
                  <c:v>383.96</c:v>
                </c:pt>
                <c:pt idx="2">
                  <c:v>334.91</c:v>
                </c:pt>
                <c:pt idx="3">
                  <c:v>458.04</c:v>
                </c:pt>
                <c:pt idx="4">
                  <c:v>634.71</c:v>
                </c:pt>
              </c:numCache>
            </c:numRef>
          </c:val>
          <c:extLst>
            <c:ext xmlns:c16="http://schemas.microsoft.com/office/drawing/2014/chart" uri="{C3380CC4-5D6E-409C-BE32-E72D297353CC}">
              <c16:uniqueId val="{00000000-C550-4196-946C-D5ACEB91272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C550-4196-946C-D5ACEB91272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184</c:v>
                </c:pt>
                <c:pt idx="1">
                  <c:v>155.16</c:v>
                </c:pt>
                <c:pt idx="2">
                  <c:v>140</c:v>
                </c:pt>
                <c:pt idx="3">
                  <c:v>101.39</c:v>
                </c:pt>
                <c:pt idx="4">
                  <c:v>71.44</c:v>
                </c:pt>
              </c:numCache>
            </c:numRef>
          </c:val>
          <c:extLst>
            <c:ext xmlns:c16="http://schemas.microsoft.com/office/drawing/2014/chart" uri="{C3380CC4-5D6E-409C-BE32-E72D297353CC}">
              <c16:uniqueId val="{00000000-9D87-4EE4-9668-2894A002721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9D87-4EE4-9668-2894A002721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117.73</c:v>
                </c:pt>
                <c:pt idx="1">
                  <c:v>116.11</c:v>
                </c:pt>
                <c:pt idx="2">
                  <c:v>104.96</c:v>
                </c:pt>
                <c:pt idx="3">
                  <c:v>108.73</c:v>
                </c:pt>
                <c:pt idx="4">
                  <c:v>118.95</c:v>
                </c:pt>
              </c:numCache>
            </c:numRef>
          </c:val>
          <c:extLst>
            <c:ext xmlns:c16="http://schemas.microsoft.com/office/drawing/2014/chart" uri="{C3380CC4-5D6E-409C-BE32-E72D297353CC}">
              <c16:uniqueId val="{00000000-7966-4D6C-9357-344D1B44AC5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7966-4D6C-9357-344D1B44AC5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139</c:v>
                </c:pt>
                <c:pt idx="1">
                  <c:v>141.86000000000001</c:v>
                </c:pt>
                <c:pt idx="2">
                  <c:v>161.09</c:v>
                </c:pt>
                <c:pt idx="3">
                  <c:v>154.57</c:v>
                </c:pt>
                <c:pt idx="4">
                  <c:v>139.55000000000001</c:v>
                </c:pt>
              </c:numCache>
            </c:numRef>
          </c:val>
          <c:extLst>
            <c:ext xmlns:c16="http://schemas.microsoft.com/office/drawing/2014/chart" uri="{C3380CC4-5D6E-409C-BE32-E72D297353CC}">
              <c16:uniqueId val="{00000000-09D9-401F-90E8-A47BE0B2B58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09D9-401F-90E8-A47BE0B2B58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49" zoomScale="85" zoomScaleNormal="85" workbookViewId="0">
      <selection activeCell="BL66" sqref="BL66:BZ82"/>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新潟県　湯沢町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A8</v>
      </c>
      <c r="X8" s="78"/>
      <c r="Y8" s="78"/>
      <c r="Z8" s="78"/>
      <c r="AA8" s="78"/>
      <c r="AB8" s="78"/>
      <c r="AC8" s="78"/>
      <c r="AD8" s="78" t="str">
        <f>データ!$M$6</f>
        <v>非設置</v>
      </c>
      <c r="AE8" s="78"/>
      <c r="AF8" s="78"/>
      <c r="AG8" s="78"/>
      <c r="AH8" s="78"/>
      <c r="AI8" s="78"/>
      <c r="AJ8" s="78"/>
      <c r="AK8" s="2"/>
      <c r="AL8" s="69">
        <f>データ!$R$6</f>
        <v>7971</v>
      </c>
      <c r="AM8" s="69"/>
      <c r="AN8" s="69"/>
      <c r="AO8" s="69"/>
      <c r="AP8" s="69"/>
      <c r="AQ8" s="69"/>
      <c r="AR8" s="69"/>
      <c r="AS8" s="69"/>
      <c r="AT8" s="37">
        <f>データ!$S$6</f>
        <v>357.29</v>
      </c>
      <c r="AU8" s="38"/>
      <c r="AV8" s="38"/>
      <c r="AW8" s="38"/>
      <c r="AX8" s="38"/>
      <c r="AY8" s="38"/>
      <c r="AZ8" s="38"/>
      <c r="BA8" s="38"/>
      <c r="BB8" s="58">
        <f>データ!$T$6</f>
        <v>22.31</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93.67</v>
      </c>
      <c r="J10" s="38"/>
      <c r="K10" s="38"/>
      <c r="L10" s="38"/>
      <c r="M10" s="38"/>
      <c r="N10" s="38"/>
      <c r="O10" s="68"/>
      <c r="P10" s="58">
        <f>データ!$P$6</f>
        <v>88.9</v>
      </c>
      <c r="Q10" s="58"/>
      <c r="R10" s="58"/>
      <c r="S10" s="58"/>
      <c r="T10" s="58"/>
      <c r="U10" s="58"/>
      <c r="V10" s="58"/>
      <c r="W10" s="69">
        <f>データ!$Q$6</f>
        <v>2640</v>
      </c>
      <c r="X10" s="69"/>
      <c r="Y10" s="69"/>
      <c r="Z10" s="69"/>
      <c r="AA10" s="69"/>
      <c r="AB10" s="69"/>
      <c r="AC10" s="69"/>
      <c r="AD10" s="2"/>
      <c r="AE10" s="2"/>
      <c r="AF10" s="2"/>
      <c r="AG10" s="2"/>
      <c r="AH10" s="2"/>
      <c r="AI10" s="2"/>
      <c r="AJ10" s="2"/>
      <c r="AK10" s="2"/>
      <c r="AL10" s="69">
        <f>データ!$U$6</f>
        <v>7057</v>
      </c>
      <c r="AM10" s="69"/>
      <c r="AN10" s="69"/>
      <c r="AO10" s="69"/>
      <c r="AP10" s="69"/>
      <c r="AQ10" s="69"/>
      <c r="AR10" s="69"/>
      <c r="AS10" s="69"/>
      <c r="AT10" s="37">
        <f>データ!$V$6</f>
        <v>10.57</v>
      </c>
      <c r="AU10" s="38"/>
      <c r="AV10" s="38"/>
      <c r="AW10" s="38"/>
      <c r="AX10" s="38"/>
      <c r="AY10" s="38"/>
      <c r="AZ10" s="38"/>
      <c r="BA10" s="38"/>
      <c r="BB10" s="58">
        <f>データ!$W$6</f>
        <v>667.64</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3JixWM4rRKGcapvGUGP3nLX17GOX69njF2Ru/Rv7Zok/vBepAx7K6pghe3OmMz21DQ6RrCc6UDm2GlhoiszhNw==" saltValue="FOofAXHnBz3J/D9141Bzu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5546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154610</v>
      </c>
      <c r="D6" s="20">
        <f t="shared" si="3"/>
        <v>46</v>
      </c>
      <c r="E6" s="20">
        <f t="shared" si="3"/>
        <v>1</v>
      </c>
      <c r="F6" s="20">
        <f t="shared" si="3"/>
        <v>0</v>
      </c>
      <c r="G6" s="20">
        <f t="shared" si="3"/>
        <v>1</v>
      </c>
      <c r="H6" s="20" t="str">
        <f t="shared" si="3"/>
        <v>新潟県　湯沢町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93.67</v>
      </c>
      <c r="P6" s="21">
        <f t="shared" si="3"/>
        <v>88.9</v>
      </c>
      <c r="Q6" s="21">
        <f t="shared" si="3"/>
        <v>2640</v>
      </c>
      <c r="R6" s="21">
        <f t="shared" si="3"/>
        <v>7971</v>
      </c>
      <c r="S6" s="21">
        <f t="shared" si="3"/>
        <v>357.29</v>
      </c>
      <c r="T6" s="21">
        <f t="shared" si="3"/>
        <v>22.31</v>
      </c>
      <c r="U6" s="21">
        <f t="shared" si="3"/>
        <v>7057</v>
      </c>
      <c r="V6" s="21">
        <f t="shared" si="3"/>
        <v>10.57</v>
      </c>
      <c r="W6" s="21">
        <f t="shared" si="3"/>
        <v>667.64</v>
      </c>
      <c r="X6" s="22">
        <f>IF(X7="",NA(),X7)</f>
        <v>117.57</v>
      </c>
      <c r="Y6" s="22">
        <f t="shared" ref="Y6:AG6" si="4">IF(Y7="",NA(),Y7)</f>
        <v>115.55</v>
      </c>
      <c r="Z6" s="22">
        <f t="shared" si="4"/>
        <v>106.43</v>
      </c>
      <c r="AA6" s="22">
        <f t="shared" si="4"/>
        <v>109.02</v>
      </c>
      <c r="AB6" s="22">
        <f t="shared" si="4"/>
        <v>117.05</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391.27</v>
      </c>
      <c r="AU6" s="22">
        <f t="shared" ref="AU6:BC6" si="6">IF(AU7="",NA(),AU7)</f>
        <v>383.96</v>
      </c>
      <c r="AV6" s="22">
        <f t="shared" si="6"/>
        <v>334.91</v>
      </c>
      <c r="AW6" s="22">
        <f t="shared" si="6"/>
        <v>458.04</v>
      </c>
      <c r="AX6" s="22">
        <f t="shared" si="6"/>
        <v>634.71</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184</v>
      </c>
      <c r="BF6" s="22">
        <f t="shared" ref="BF6:BN6" si="7">IF(BF7="",NA(),BF7)</f>
        <v>155.16</v>
      </c>
      <c r="BG6" s="22">
        <f t="shared" si="7"/>
        <v>140</v>
      </c>
      <c r="BH6" s="22">
        <f t="shared" si="7"/>
        <v>101.39</v>
      </c>
      <c r="BI6" s="22">
        <f t="shared" si="7"/>
        <v>71.44</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117.73</v>
      </c>
      <c r="BQ6" s="22">
        <f t="shared" ref="BQ6:BY6" si="8">IF(BQ7="",NA(),BQ7)</f>
        <v>116.11</v>
      </c>
      <c r="BR6" s="22">
        <f t="shared" si="8"/>
        <v>104.96</v>
      </c>
      <c r="BS6" s="22">
        <f t="shared" si="8"/>
        <v>108.73</v>
      </c>
      <c r="BT6" s="22">
        <f t="shared" si="8"/>
        <v>118.95</v>
      </c>
      <c r="BU6" s="22">
        <f t="shared" si="8"/>
        <v>84.77</v>
      </c>
      <c r="BV6" s="22">
        <f t="shared" si="8"/>
        <v>87.11</v>
      </c>
      <c r="BW6" s="22">
        <f t="shared" si="8"/>
        <v>82.78</v>
      </c>
      <c r="BX6" s="22">
        <f t="shared" si="8"/>
        <v>84.82</v>
      </c>
      <c r="BY6" s="22">
        <f t="shared" si="8"/>
        <v>82.29</v>
      </c>
      <c r="BZ6" s="21" t="str">
        <f>IF(BZ7="","",IF(BZ7="-","【-】","【"&amp;SUBSTITUTE(TEXT(BZ7,"#,##0.00"),"-","△")&amp;"】"))</f>
        <v>【97.47】</v>
      </c>
      <c r="CA6" s="22">
        <f>IF(CA7="",NA(),CA7)</f>
        <v>139</v>
      </c>
      <c r="CB6" s="22">
        <f t="shared" ref="CB6:CJ6" si="9">IF(CB7="",NA(),CB7)</f>
        <v>141.86000000000001</v>
      </c>
      <c r="CC6" s="22">
        <f t="shared" si="9"/>
        <v>161.09</v>
      </c>
      <c r="CD6" s="22">
        <f t="shared" si="9"/>
        <v>154.57</v>
      </c>
      <c r="CE6" s="22">
        <f t="shared" si="9"/>
        <v>139.55000000000001</v>
      </c>
      <c r="CF6" s="22">
        <f t="shared" si="9"/>
        <v>227.27</v>
      </c>
      <c r="CG6" s="22">
        <f t="shared" si="9"/>
        <v>223.98</v>
      </c>
      <c r="CH6" s="22">
        <f t="shared" si="9"/>
        <v>225.09</v>
      </c>
      <c r="CI6" s="22">
        <f t="shared" si="9"/>
        <v>224.82</v>
      </c>
      <c r="CJ6" s="22">
        <f t="shared" si="9"/>
        <v>230.85</v>
      </c>
      <c r="CK6" s="21" t="str">
        <f>IF(CK7="","",IF(CK7="-","【-】","【"&amp;SUBSTITUTE(TEXT(CK7,"#,##0.00"),"-","△")&amp;"】"))</f>
        <v>【174.75】</v>
      </c>
      <c r="CL6" s="22">
        <f>IF(CL7="",NA(),CL7)</f>
        <v>44.16</v>
      </c>
      <c r="CM6" s="22">
        <f t="shared" ref="CM6:CU6" si="10">IF(CM7="",NA(),CM7)</f>
        <v>42.67</v>
      </c>
      <c r="CN6" s="22">
        <f t="shared" si="10"/>
        <v>38.35</v>
      </c>
      <c r="CO6" s="22">
        <f t="shared" si="10"/>
        <v>40.090000000000003</v>
      </c>
      <c r="CP6" s="22">
        <f t="shared" si="10"/>
        <v>41.64</v>
      </c>
      <c r="CQ6" s="22">
        <f t="shared" si="10"/>
        <v>50.29</v>
      </c>
      <c r="CR6" s="22">
        <f t="shared" si="10"/>
        <v>49.64</v>
      </c>
      <c r="CS6" s="22">
        <f t="shared" si="10"/>
        <v>49.38</v>
      </c>
      <c r="CT6" s="22">
        <f t="shared" si="10"/>
        <v>50.09</v>
      </c>
      <c r="CU6" s="22">
        <f t="shared" si="10"/>
        <v>50.1</v>
      </c>
      <c r="CV6" s="21" t="str">
        <f>IF(CV7="","",IF(CV7="-","【-】","【"&amp;SUBSTITUTE(TEXT(CV7,"#,##0.00"),"-","△")&amp;"】"))</f>
        <v>【59.97】</v>
      </c>
      <c r="CW6" s="22">
        <f>IF(CW7="",NA(),CW7)</f>
        <v>53.44</v>
      </c>
      <c r="CX6" s="22">
        <f t="shared" ref="CX6:DF6" si="11">IF(CX7="",NA(),CX7)</f>
        <v>53.07</v>
      </c>
      <c r="CY6" s="22">
        <f t="shared" si="11"/>
        <v>50.3</v>
      </c>
      <c r="CZ6" s="22">
        <f t="shared" si="11"/>
        <v>50.04</v>
      </c>
      <c r="DA6" s="22">
        <f t="shared" si="11"/>
        <v>52.41</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58.51</v>
      </c>
      <c r="DI6" s="22">
        <f t="shared" ref="DI6:DQ6" si="12">IF(DI7="",NA(),DI7)</f>
        <v>59.97</v>
      </c>
      <c r="DJ6" s="22">
        <f t="shared" si="12"/>
        <v>61.21</v>
      </c>
      <c r="DK6" s="22">
        <f t="shared" si="12"/>
        <v>62.44</v>
      </c>
      <c r="DL6" s="22">
        <f t="shared" si="12"/>
        <v>63.85</v>
      </c>
      <c r="DM6" s="22">
        <f t="shared" si="12"/>
        <v>45.85</v>
      </c>
      <c r="DN6" s="22">
        <f t="shared" si="12"/>
        <v>47.31</v>
      </c>
      <c r="DO6" s="22">
        <f t="shared" si="12"/>
        <v>47.5</v>
      </c>
      <c r="DP6" s="22">
        <f t="shared" si="12"/>
        <v>48.41</v>
      </c>
      <c r="DQ6" s="22">
        <f t="shared" si="12"/>
        <v>50.02</v>
      </c>
      <c r="DR6" s="21" t="str">
        <f>IF(DR7="","",IF(DR7="-","【-】","【"&amp;SUBSTITUTE(TEXT(DR7,"#,##0.00"),"-","△")&amp;"】"))</f>
        <v>【51.51】</v>
      </c>
      <c r="DS6" s="21">
        <f>IF(DS7="",NA(),DS7)</f>
        <v>0</v>
      </c>
      <c r="DT6" s="21">
        <f t="shared" ref="DT6:EB6" si="13">IF(DT7="",NA(),DT7)</f>
        <v>0</v>
      </c>
      <c r="DU6" s="21">
        <f t="shared" si="13"/>
        <v>0</v>
      </c>
      <c r="DV6" s="21">
        <f t="shared" si="13"/>
        <v>0</v>
      </c>
      <c r="DW6" s="21">
        <f t="shared" si="13"/>
        <v>0</v>
      </c>
      <c r="DX6" s="22">
        <f t="shared" si="13"/>
        <v>14.13</v>
      </c>
      <c r="DY6" s="22">
        <f t="shared" si="13"/>
        <v>16.77</v>
      </c>
      <c r="DZ6" s="22">
        <f t="shared" si="13"/>
        <v>17.399999999999999</v>
      </c>
      <c r="EA6" s="22">
        <f t="shared" si="13"/>
        <v>18.64</v>
      </c>
      <c r="EB6" s="22">
        <f t="shared" si="13"/>
        <v>19.510000000000002</v>
      </c>
      <c r="EC6" s="21" t="str">
        <f>IF(EC7="","",IF(EC7="-","【-】","【"&amp;SUBSTITUTE(TEXT(EC7,"#,##0.00"),"-","△")&amp;"】"))</f>
        <v>【23.75】</v>
      </c>
      <c r="ED6" s="21">
        <f>IF(ED7="",NA(),ED7)</f>
        <v>0</v>
      </c>
      <c r="EE6" s="21">
        <f t="shared" ref="EE6:EM6" si="14">IF(EE7="",NA(),EE7)</f>
        <v>0</v>
      </c>
      <c r="EF6" s="21">
        <f t="shared" si="14"/>
        <v>0</v>
      </c>
      <c r="EG6" s="21">
        <f t="shared" si="14"/>
        <v>0</v>
      </c>
      <c r="EH6" s="21">
        <f t="shared" si="14"/>
        <v>0</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154610</v>
      </c>
      <c r="D7" s="24">
        <v>46</v>
      </c>
      <c r="E7" s="24">
        <v>1</v>
      </c>
      <c r="F7" s="24">
        <v>0</v>
      </c>
      <c r="G7" s="24">
        <v>1</v>
      </c>
      <c r="H7" s="24" t="s">
        <v>93</v>
      </c>
      <c r="I7" s="24" t="s">
        <v>94</v>
      </c>
      <c r="J7" s="24" t="s">
        <v>95</v>
      </c>
      <c r="K7" s="24" t="s">
        <v>96</v>
      </c>
      <c r="L7" s="24" t="s">
        <v>97</v>
      </c>
      <c r="M7" s="24" t="s">
        <v>98</v>
      </c>
      <c r="N7" s="25" t="s">
        <v>99</v>
      </c>
      <c r="O7" s="25">
        <v>93.67</v>
      </c>
      <c r="P7" s="25">
        <v>88.9</v>
      </c>
      <c r="Q7" s="25">
        <v>2640</v>
      </c>
      <c r="R7" s="25">
        <v>7971</v>
      </c>
      <c r="S7" s="25">
        <v>357.29</v>
      </c>
      <c r="T7" s="25">
        <v>22.31</v>
      </c>
      <c r="U7" s="25">
        <v>7057</v>
      </c>
      <c r="V7" s="25">
        <v>10.57</v>
      </c>
      <c r="W7" s="25">
        <v>667.64</v>
      </c>
      <c r="X7" s="25">
        <v>117.57</v>
      </c>
      <c r="Y7" s="25">
        <v>115.55</v>
      </c>
      <c r="Z7" s="25">
        <v>106.43</v>
      </c>
      <c r="AA7" s="25">
        <v>109.02</v>
      </c>
      <c r="AB7" s="25">
        <v>117.05</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391.27</v>
      </c>
      <c r="AU7" s="25">
        <v>383.96</v>
      </c>
      <c r="AV7" s="25">
        <v>334.91</v>
      </c>
      <c r="AW7" s="25">
        <v>458.04</v>
      </c>
      <c r="AX7" s="25">
        <v>634.71</v>
      </c>
      <c r="AY7" s="25">
        <v>300.14</v>
      </c>
      <c r="AZ7" s="25">
        <v>301.04000000000002</v>
      </c>
      <c r="BA7" s="25">
        <v>305.08</v>
      </c>
      <c r="BB7" s="25">
        <v>305.33999999999997</v>
      </c>
      <c r="BC7" s="25">
        <v>310.01</v>
      </c>
      <c r="BD7" s="25">
        <v>252.29</v>
      </c>
      <c r="BE7" s="25">
        <v>184</v>
      </c>
      <c r="BF7" s="25">
        <v>155.16</v>
      </c>
      <c r="BG7" s="25">
        <v>140</v>
      </c>
      <c r="BH7" s="25">
        <v>101.39</v>
      </c>
      <c r="BI7" s="25">
        <v>71.44</v>
      </c>
      <c r="BJ7" s="25">
        <v>566.65</v>
      </c>
      <c r="BK7" s="25">
        <v>551.62</v>
      </c>
      <c r="BL7" s="25">
        <v>585.59</v>
      </c>
      <c r="BM7" s="25">
        <v>561.34</v>
      </c>
      <c r="BN7" s="25">
        <v>538.33000000000004</v>
      </c>
      <c r="BO7" s="25">
        <v>268.07</v>
      </c>
      <c r="BP7" s="25">
        <v>117.73</v>
      </c>
      <c r="BQ7" s="25">
        <v>116.11</v>
      </c>
      <c r="BR7" s="25">
        <v>104.96</v>
      </c>
      <c r="BS7" s="25">
        <v>108.73</v>
      </c>
      <c r="BT7" s="25">
        <v>118.95</v>
      </c>
      <c r="BU7" s="25">
        <v>84.77</v>
      </c>
      <c r="BV7" s="25">
        <v>87.11</v>
      </c>
      <c r="BW7" s="25">
        <v>82.78</v>
      </c>
      <c r="BX7" s="25">
        <v>84.82</v>
      </c>
      <c r="BY7" s="25">
        <v>82.29</v>
      </c>
      <c r="BZ7" s="25">
        <v>97.47</v>
      </c>
      <c r="CA7" s="25">
        <v>139</v>
      </c>
      <c r="CB7" s="25">
        <v>141.86000000000001</v>
      </c>
      <c r="CC7" s="25">
        <v>161.09</v>
      </c>
      <c r="CD7" s="25">
        <v>154.57</v>
      </c>
      <c r="CE7" s="25">
        <v>139.55000000000001</v>
      </c>
      <c r="CF7" s="25">
        <v>227.27</v>
      </c>
      <c r="CG7" s="25">
        <v>223.98</v>
      </c>
      <c r="CH7" s="25">
        <v>225.09</v>
      </c>
      <c r="CI7" s="25">
        <v>224.82</v>
      </c>
      <c r="CJ7" s="25">
        <v>230.85</v>
      </c>
      <c r="CK7" s="25">
        <v>174.75</v>
      </c>
      <c r="CL7" s="25">
        <v>44.16</v>
      </c>
      <c r="CM7" s="25">
        <v>42.67</v>
      </c>
      <c r="CN7" s="25">
        <v>38.35</v>
      </c>
      <c r="CO7" s="25">
        <v>40.090000000000003</v>
      </c>
      <c r="CP7" s="25">
        <v>41.64</v>
      </c>
      <c r="CQ7" s="25">
        <v>50.29</v>
      </c>
      <c r="CR7" s="25">
        <v>49.64</v>
      </c>
      <c r="CS7" s="25">
        <v>49.38</v>
      </c>
      <c r="CT7" s="25">
        <v>50.09</v>
      </c>
      <c r="CU7" s="25">
        <v>50.1</v>
      </c>
      <c r="CV7" s="25">
        <v>59.97</v>
      </c>
      <c r="CW7" s="25">
        <v>53.44</v>
      </c>
      <c r="CX7" s="25">
        <v>53.07</v>
      </c>
      <c r="CY7" s="25">
        <v>50.3</v>
      </c>
      <c r="CZ7" s="25">
        <v>50.04</v>
      </c>
      <c r="DA7" s="25">
        <v>52.41</v>
      </c>
      <c r="DB7" s="25">
        <v>77.73</v>
      </c>
      <c r="DC7" s="25">
        <v>78.09</v>
      </c>
      <c r="DD7" s="25">
        <v>78.010000000000005</v>
      </c>
      <c r="DE7" s="25">
        <v>77.599999999999994</v>
      </c>
      <c r="DF7" s="25">
        <v>77.3</v>
      </c>
      <c r="DG7" s="25">
        <v>89.76</v>
      </c>
      <c r="DH7" s="25">
        <v>58.51</v>
      </c>
      <c r="DI7" s="25">
        <v>59.97</v>
      </c>
      <c r="DJ7" s="25">
        <v>61.21</v>
      </c>
      <c r="DK7" s="25">
        <v>62.44</v>
      </c>
      <c r="DL7" s="25">
        <v>63.85</v>
      </c>
      <c r="DM7" s="25">
        <v>45.85</v>
      </c>
      <c r="DN7" s="25">
        <v>47.31</v>
      </c>
      <c r="DO7" s="25">
        <v>47.5</v>
      </c>
      <c r="DP7" s="25">
        <v>48.41</v>
      </c>
      <c r="DQ7" s="25">
        <v>50.02</v>
      </c>
      <c r="DR7" s="25">
        <v>51.51</v>
      </c>
      <c r="DS7" s="25">
        <v>0</v>
      </c>
      <c r="DT7" s="25">
        <v>0</v>
      </c>
      <c r="DU7" s="25">
        <v>0</v>
      </c>
      <c r="DV7" s="25">
        <v>0</v>
      </c>
      <c r="DW7" s="25">
        <v>0</v>
      </c>
      <c r="DX7" s="25">
        <v>14.13</v>
      </c>
      <c r="DY7" s="25">
        <v>16.77</v>
      </c>
      <c r="DZ7" s="25">
        <v>17.399999999999999</v>
      </c>
      <c r="EA7" s="25">
        <v>18.64</v>
      </c>
      <c r="EB7" s="25">
        <v>19.510000000000002</v>
      </c>
      <c r="EC7" s="25">
        <v>23.75</v>
      </c>
      <c r="ED7" s="25">
        <v>0</v>
      </c>
      <c r="EE7" s="25">
        <v>0</v>
      </c>
      <c r="EF7" s="25">
        <v>0</v>
      </c>
      <c r="EG7" s="25">
        <v>0</v>
      </c>
      <c r="EH7" s="25">
        <v>0</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河原田 衛</cp:lastModifiedBy>
  <cp:lastPrinted>2024-01-19T02:40:01Z</cp:lastPrinted>
  <dcterms:created xsi:type="dcterms:W3CDTF">2023-12-05T00:52:48Z</dcterms:created>
  <dcterms:modified xsi:type="dcterms:W3CDTF">2024-01-19T02:51:52Z</dcterms:modified>
  <cp:category/>
</cp:coreProperties>
</file>